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veva\Documents\"/>
    </mc:Choice>
  </mc:AlternateContent>
  <xr:revisionPtr revIDLastSave="0" documentId="13_ncr:1_{E6B00FAD-3EA2-426A-9E99-A3E3BF537036}" xr6:coauthVersionLast="45" xr6:coauthVersionMax="45" xr10:uidLastSave="{00000000-0000-0000-0000-000000000000}"/>
  <workbookProtection workbookAlgorithmName="SHA-512" workbookHashValue="l5nq4Ee1JFgi0z1m7KDwdtDeeDPyoTM9KNptxsYgxmpKmFZQgCrJimY5ZOcnGqkr63hReGoRvbDapBUU57unMw==" workbookSaltValue="Ym357ik5k/YASJG/VR4E1w==" workbookSpinCount="100000" lockStructure="1"/>
  <bookViews>
    <workbookView xWindow="-120" yWindow="-120" windowWidth="29040" windowHeight="16440" xr2:uid="{2DBF3B1E-36BE-4B63-8358-13C1EDF6F9F4}"/>
  </bookViews>
  <sheets>
    <sheet name="Foglio1" sheetId="1" r:id="rId1"/>
    <sheet name="Classi" sheetId="2" r:id="rId2"/>
    <sheet name="Skil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" i="1"/>
  <c r="C13" i="1"/>
  <c r="C14" i="1"/>
  <c r="C15" i="1"/>
  <c r="C12" i="1"/>
  <c r="I2" i="1"/>
  <c r="L18" i="1" l="1"/>
  <c r="B23" i="1"/>
  <c r="L3" i="1"/>
  <c r="L4" i="1"/>
  <c r="L5" i="1"/>
  <c r="L6" i="1"/>
  <c r="L7" i="1"/>
  <c r="L8" i="1"/>
  <c r="L16" i="1"/>
  <c r="L23" i="1"/>
  <c r="L24" i="1"/>
  <c r="L35" i="1"/>
  <c r="L39" i="1"/>
  <c r="K3" i="1"/>
  <c r="K4" i="1"/>
  <c r="K5" i="1"/>
  <c r="K6" i="1"/>
  <c r="K7" i="1"/>
  <c r="K8" i="1"/>
  <c r="K9" i="1"/>
  <c r="K10" i="1"/>
  <c r="K11" i="1"/>
  <c r="K12" i="1"/>
  <c r="K13" i="1"/>
  <c r="K14" i="1"/>
  <c r="L14" i="1" s="1"/>
  <c r="L15" i="1"/>
  <c r="K16" i="1"/>
  <c r="L17" i="1"/>
  <c r="K18" i="1"/>
  <c r="L19" i="1"/>
  <c r="L20" i="1"/>
  <c r="K21" i="1"/>
  <c r="K22" i="1"/>
  <c r="K23" i="1"/>
  <c r="K24" i="1"/>
  <c r="K25" i="1"/>
  <c r="K26" i="1"/>
  <c r="L29" i="1"/>
  <c r="K33" i="1"/>
  <c r="K35" i="1"/>
  <c r="K36" i="1"/>
  <c r="L36" i="1" s="1"/>
  <c r="K37" i="1"/>
  <c r="K38" i="1"/>
  <c r="K39" i="1"/>
  <c r="K2" i="1"/>
  <c r="B16" i="1"/>
  <c r="C3" i="1"/>
  <c r="I9" i="1" s="1"/>
  <c r="C4" i="1"/>
  <c r="I12" i="1" s="1"/>
  <c r="C5" i="1"/>
  <c r="I21" i="1" s="1"/>
  <c r="C6" i="1"/>
  <c r="I26" i="1" s="1"/>
  <c r="C7" i="1"/>
  <c r="I3" i="1" s="1"/>
  <c r="C2" i="1"/>
  <c r="I37" i="1" s="1"/>
  <c r="I23" i="1" l="1"/>
  <c r="I20" i="1"/>
  <c r="I32" i="1"/>
  <c r="I33" i="1"/>
  <c r="I25" i="1"/>
  <c r="I18" i="1"/>
  <c r="I38" i="1"/>
  <c r="I19" i="1"/>
  <c r="I31" i="1"/>
  <c r="I17" i="1"/>
  <c r="I30" i="1"/>
  <c r="I35" i="1"/>
  <c r="I16" i="1"/>
  <c r="C16" i="1"/>
  <c r="B24" i="1" s="1"/>
  <c r="I24" i="1"/>
  <c r="I10" i="1"/>
  <c r="I15" i="1"/>
  <c r="I4" i="1"/>
  <c r="I22" i="1"/>
  <c r="I14" i="1"/>
  <c r="I8" i="1"/>
  <c r="I27" i="1"/>
  <c r="I29" i="1"/>
  <c r="I7" i="1"/>
  <c r="I28" i="1"/>
  <c r="I40" i="1"/>
  <c r="I11" i="1"/>
  <c r="L11" i="1" s="1"/>
  <c r="I6" i="1"/>
  <c r="I34" i="1"/>
  <c r="I39" i="1"/>
  <c r="I5" i="1"/>
  <c r="I13" i="1"/>
  <c r="I36" i="1"/>
  <c r="K34" i="1"/>
  <c r="L34" i="1" s="1"/>
  <c r="K32" i="1"/>
  <c r="L32" i="1" s="1"/>
  <c r="K20" i="1"/>
  <c r="K31" i="1"/>
  <c r="K19" i="1"/>
  <c r="K30" i="1"/>
  <c r="K29" i="1"/>
  <c r="K17" i="1"/>
  <c r="L10" i="1"/>
  <c r="K40" i="1"/>
  <c r="L40" i="1" s="1"/>
  <c r="K28" i="1"/>
  <c r="L28" i="1" s="1"/>
  <c r="L22" i="1"/>
  <c r="L33" i="1"/>
  <c r="L9" i="1"/>
  <c r="K27" i="1"/>
  <c r="K15" i="1"/>
  <c r="L21" i="1"/>
  <c r="L26" i="1"/>
  <c r="L38" i="1"/>
  <c r="L37" i="1"/>
  <c r="L13" i="1"/>
  <c r="L25" i="1"/>
  <c r="L12" i="1"/>
  <c r="L2" i="1"/>
  <c r="L30" i="1" l="1"/>
  <c r="L27" i="1"/>
  <c r="L31" i="1"/>
</calcChain>
</file>

<file path=xl/sharedStrings.xml><?xml version="1.0" encoding="utf-8"?>
<sst xmlns="http://schemas.openxmlformats.org/spreadsheetml/2006/main" count="318" uniqueCount="138">
  <si>
    <t>Forza</t>
  </si>
  <si>
    <t>Destrezza</t>
  </si>
  <si>
    <t>Costituzione</t>
  </si>
  <si>
    <t>Intelligenza</t>
  </si>
  <si>
    <t>Saggezza</t>
  </si>
  <si>
    <t>Carisma</t>
  </si>
  <si>
    <t>Bonus</t>
  </si>
  <si>
    <t>Punti</t>
  </si>
  <si>
    <t>Caratteristica</t>
  </si>
  <si>
    <t>Abilità</t>
  </si>
  <si>
    <t>Punti Investiti</t>
  </si>
  <si>
    <t>Bonus Caratteristica</t>
  </si>
  <si>
    <t>Abilità di Classe?</t>
  </si>
  <si>
    <t>Bonus Abilità di classe</t>
  </si>
  <si>
    <t>TOTALE</t>
  </si>
  <si>
    <t>Classe</t>
  </si>
  <si>
    <t>Livello</t>
  </si>
  <si>
    <t>Barbaro</t>
  </si>
  <si>
    <t>Bardo</t>
  </si>
  <si>
    <t>Chierico</t>
  </si>
  <si>
    <t>Druido</t>
  </si>
  <si>
    <t>Guerriero</t>
  </si>
  <si>
    <t>Monaco</t>
  </si>
  <si>
    <t>Paladino</t>
  </si>
  <si>
    <t>Ranger</t>
  </si>
  <si>
    <t>Ladro</t>
  </si>
  <si>
    <t>Stregone</t>
  </si>
  <si>
    <t>Mago</t>
  </si>
  <si>
    <t>Warlock</t>
  </si>
  <si>
    <t>Sciamano degli Spiriti</t>
  </si>
  <si>
    <t>Anima Prescelta</t>
  </si>
  <si>
    <t>Rodomonte</t>
  </si>
  <si>
    <t>Esploratore</t>
  </si>
  <si>
    <t>Brigante</t>
  </si>
  <si>
    <t>PA</t>
  </si>
  <si>
    <t>Umano?</t>
  </si>
  <si>
    <t>Sì</t>
  </si>
  <si>
    <t>No</t>
  </si>
  <si>
    <t>Addestrare Animali</t>
  </si>
  <si>
    <t>Artigianato Armi </t>
  </si>
  <si>
    <t>Artigianato Armature </t>
  </si>
  <si>
    <t>Artigianato Trappole </t>
  </si>
  <si>
    <t>Artigianato Archi </t>
  </si>
  <si>
    <t>Artigianato Alchimia </t>
  </si>
  <si>
    <t>Camuffare</t>
  </si>
  <si>
    <t>Cercare</t>
  </si>
  <si>
    <t>Concentrazione</t>
  </si>
  <si>
    <t>Conoscenze Arcane</t>
  </si>
  <si>
    <t>Conoscenze Dungeon</t>
  </si>
  <si>
    <t>Conoscenze Geografia</t>
  </si>
  <si>
    <t>Conoscenze Ingegneria</t>
  </si>
  <si>
    <t>Conoscenze Locali</t>
  </si>
  <si>
    <t>Conoscenze Natura</t>
  </si>
  <si>
    <t>Conoscenze Piani</t>
  </si>
  <si>
    <t>Conoscenze Religioni</t>
  </si>
  <si>
    <t>Scassinare</t>
  </si>
  <si>
    <t>Guarire</t>
  </si>
  <si>
    <t>Intimidire</t>
  </si>
  <si>
    <t>Intrattenere</t>
  </si>
  <si>
    <t>Nuotare</t>
  </si>
  <si>
    <t>Parare</t>
  </si>
  <si>
    <t>Percepire Intenzioni</t>
  </si>
  <si>
    <t>Raggirare</t>
  </si>
  <si>
    <t>Rapidità di Mano</t>
  </si>
  <si>
    <t>Sapienza Magica</t>
  </si>
  <si>
    <t>Scalare</t>
  </si>
  <si>
    <t>Sopravvivenza</t>
  </si>
  <si>
    <t>Utilizzare Oggetti Magici</t>
  </si>
  <si>
    <t>Valutare</t>
  </si>
  <si>
    <t>Acrobazia</t>
  </si>
  <si>
    <t>Artista della Fuga</t>
  </si>
  <si>
    <t>Conoscenze Storia</t>
  </si>
  <si>
    <t>Diplomazia</t>
  </si>
  <si>
    <t>Disattivare Congegni</t>
  </si>
  <si>
    <t>Furtività</t>
  </si>
  <si>
    <t>Linguistica</t>
  </si>
  <si>
    <t>Percezione</t>
  </si>
  <si>
    <t>Mod.</t>
  </si>
  <si>
    <t>S.A.</t>
  </si>
  <si>
    <t>Dex</t>
  </si>
  <si>
    <t>Car</t>
  </si>
  <si>
    <t>Int</t>
  </si>
  <si>
    <t>Sag</t>
  </si>
  <si>
    <t>For</t>
  </si>
  <si>
    <t>Con</t>
  </si>
  <si>
    <t>PUNTI INVESTITI</t>
  </si>
  <si>
    <t>PUNTI RIMANENTI</t>
  </si>
  <si>
    <t>SKILL CLASSE BONUS</t>
  </si>
  <si>
    <t>Ombra Danzante</t>
  </si>
  <si>
    <t>Arciere Arcano</t>
  </si>
  <si>
    <t>Assassino</t>
  </si>
  <si>
    <t>Guardia Nera</t>
  </si>
  <si>
    <t>Campione Divino</t>
  </si>
  <si>
    <t>Maestro d'Armi</t>
  </si>
  <si>
    <t>Difensore Nanico</t>
  </si>
  <si>
    <t>Discepolo del Drago</t>
  </si>
  <si>
    <t>Mistificatore Arcano</t>
  </si>
  <si>
    <t>Berserker Furioso</t>
  </si>
  <si>
    <t>Teurgo Mistico</t>
  </si>
  <si>
    <t>Pugno Sacro</t>
  </si>
  <si>
    <t>Ladro di Gilda</t>
  </si>
  <si>
    <t>Duellante</t>
  </si>
  <si>
    <t>Sacerdote Guerriero</t>
  </si>
  <si>
    <t>Cavaliere Mistico</t>
  </si>
  <si>
    <t>Mago Rosso</t>
  </si>
  <si>
    <t>Signore delle Tempeste</t>
  </si>
  <si>
    <t>Lama Invisibile</t>
  </si>
  <si>
    <t>Guida del Fato</t>
  </si>
  <si>
    <t>Warlock del Fuoco Inf</t>
  </si>
  <si>
    <t>Erudito Arcano</t>
  </si>
  <si>
    <t>Evocatore Oscuro</t>
  </si>
  <si>
    <t>Combattente dell'Osc</t>
  </si>
  <si>
    <t>Cantore della Lama</t>
  </si>
  <si>
    <t>Cantore delle Tempeste</t>
  </si>
  <si>
    <t>Zelota Fiamma Nera</t>
  </si>
  <si>
    <t>Lama Scintillante</t>
  </si>
  <si>
    <t>Lama Rapida</t>
  </si>
  <si>
    <t>Signore delle Foreste</t>
  </si>
  <si>
    <t>Militante Canto Notturno</t>
  </si>
  <si>
    <t>Discepolo Mistico</t>
  </si>
  <si>
    <t>Agente Divino</t>
  </si>
  <si>
    <t>Cavaliere Alchimista</t>
  </si>
  <si>
    <t>Mago del Gelo</t>
  </si>
  <si>
    <t>Leone di Talisid</t>
  </si>
  <si>
    <t>Lirista Taumaturgo</t>
  </si>
  <si>
    <t>Campione di Corellon</t>
  </si>
  <si>
    <t>Infiltrato Canto Notturno</t>
  </si>
  <si>
    <t>Maestro della Luminosità</t>
  </si>
  <si>
    <t>Guardacuori</t>
  </si>
  <si>
    <t>Cacciatore Anatema Ombre</t>
  </si>
  <si>
    <t>Figlio della Notte</t>
  </si>
  <si>
    <t>Vendicatore</t>
  </si>
  <si>
    <t>Derviscio</t>
  </si>
  <si>
    <t>Predatore delle Montagne</t>
  </si>
  <si>
    <t>Maestro Esangue</t>
  </si>
  <si>
    <t>Tempesta</t>
  </si>
  <si>
    <t>Agente Arpista</t>
  </si>
  <si>
    <t>Ospedaliere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</si>
</sst>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1" xfId="0" applyFont="1" applyFill="1" applyBorder="1" applyProtection="1"/>
    <xf numFmtId="0" fontId="0" fillId="0" borderId="1" xfId="0" applyBorder="1" applyProtection="1"/>
    <xf numFmtId="0" fontId="1" fillId="0" borderId="1" xfId="0" applyFont="1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e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E035-B09C-4FDE-979E-707FAD38DB32}">
  <dimension ref="A1:L40"/>
  <sheetViews>
    <sheetView tabSelected="1" workbookViewId="0">
      <selection activeCell="Q12" sqref="Q12"/>
    </sheetView>
  </sheetViews>
  <sheetFormatPr defaultRowHeight="15" x14ac:dyDescent="0.25"/>
  <cols>
    <col min="1" max="1" width="19.140625" bestFit="1" customWidth="1"/>
    <col min="2" max="2" width="6.42578125" customWidth="1"/>
    <col min="4" max="4" width="9.140625" style="6"/>
    <col min="5" max="5" width="22.85546875" style="2" bestFit="1" customWidth="1"/>
    <col min="6" max="6" width="5.7109375" style="2" bestFit="1" customWidth="1"/>
    <col min="7" max="7" width="4.42578125" style="2" bestFit="1" customWidth="1"/>
    <col min="8" max="8" width="14.5703125" style="12" customWidth="1"/>
    <col min="9" max="9" width="18.7109375" style="10" customWidth="1"/>
    <col min="10" max="10" width="15" style="2" customWidth="1"/>
    <col min="11" max="11" width="20.28515625" style="2" customWidth="1"/>
    <col min="12" max="12" width="12" style="5" customWidth="1"/>
  </cols>
  <sheetData>
    <row r="1" spans="1:12" x14ac:dyDescent="0.25">
      <c r="A1" s="1" t="s">
        <v>8</v>
      </c>
      <c r="B1" s="1" t="s">
        <v>7</v>
      </c>
      <c r="C1" s="1" t="s">
        <v>6</v>
      </c>
      <c r="E1" s="3" t="s">
        <v>9</v>
      </c>
      <c r="F1" s="3" t="s">
        <v>77</v>
      </c>
      <c r="G1" s="3" t="s">
        <v>78</v>
      </c>
      <c r="H1" s="11" t="s">
        <v>10</v>
      </c>
      <c r="I1" s="9" t="s">
        <v>11</v>
      </c>
      <c r="J1" s="3" t="s">
        <v>12</v>
      </c>
      <c r="K1" s="3" t="s">
        <v>13</v>
      </c>
      <c r="L1" s="4" t="s">
        <v>14</v>
      </c>
    </row>
    <row r="2" spans="1:12" x14ac:dyDescent="0.25">
      <c r="A2" s="2" t="s">
        <v>0</v>
      </c>
      <c r="B2" s="12">
        <v>10</v>
      </c>
      <c r="C2" s="2">
        <f>ROUNDDOWN((B2-10)/2,0)</f>
        <v>0</v>
      </c>
      <c r="D2" s="6">
        <v>2</v>
      </c>
      <c r="E2" s="2" t="s">
        <v>69</v>
      </c>
      <c r="F2" s="2" t="s">
        <v>79</v>
      </c>
      <c r="G2" s="2" t="s">
        <v>36</v>
      </c>
      <c r="I2" s="10">
        <f>$C$3</f>
        <v>0</v>
      </c>
      <c r="J2" s="2">
        <f>MAX(IF($A$12&lt;&gt;"",HLOOKUP($A$12,Skills!$A$1:$BP$40,D2,FALSE),0),IF($A$13&lt;&gt;"",HLOOKUP($A$13,Skills!$A$1:$BP$40,D2,FALSE),0),IF($A$14&lt;&gt;"",HLOOKUP($A$14,Skills!$A$1:$BP$40,D2,FALSE),0),IF($A$15&lt;&gt;"",HLOOKUP($A$15,Skills!$A$1:$BP$40,D2,FALSE),0),IF($A$19=E2,1,0),IF($A$20=E2,1,0))</f>
        <v>0</v>
      </c>
      <c r="K2" s="2">
        <f t="shared" ref="K2:K40" si="0">IF(AND(H2&gt;0,OR(J2=1,E2=$A$19,E2=$A$20)),3,0)</f>
        <v>0</v>
      </c>
      <c r="L2" s="5">
        <f>IF(AND(G2="No",H2=0),0,H2+I2+K2)</f>
        <v>0</v>
      </c>
    </row>
    <row r="3" spans="1:12" x14ac:dyDescent="0.25">
      <c r="A3" s="2" t="s">
        <v>1</v>
      </c>
      <c r="B3" s="12">
        <v>10</v>
      </c>
      <c r="C3" s="2">
        <f t="shared" ref="C3:C7" si="1">ROUNDDOWN((B3-10)/2,0)</f>
        <v>0</v>
      </c>
      <c r="D3" s="6">
        <v>3</v>
      </c>
      <c r="E3" s="2" t="s">
        <v>38</v>
      </c>
      <c r="F3" s="2" t="s">
        <v>80</v>
      </c>
      <c r="G3" s="2" t="s">
        <v>37</v>
      </c>
      <c r="I3" s="10">
        <f>$C$7</f>
        <v>0</v>
      </c>
      <c r="J3" s="2">
        <f>MAX(IF($A$12&lt;&gt;"",HLOOKUP($A$12,Skills!$A$1:$BP$40,D3,FALSE),0),IF($A$13&lt;&gt;"",HLOOKUP($A$13,Skills!$A$1:$BP$40,D3,FALSE),0),IF($A$14&lt;&gt;"",HLOOKUP($A$14,Skills!$A$1:$BP$40,D3,FALSE),0),IF($A$15&lt;&gt;"",HLOOKUP($A$15,Skills!$A$1:$BP$40,D3,FALSE),0),IF($A$19=E3,1,0),IF($A$20=E3,1,0))</f>
        <v>0</v>
      </c>
      <c r="K3" s="2">
        <f t="shared" si="0"/>
        <v>0</v>
      </c>
      <c r="L3" s="5">
        <f t="shared" ref="L3:L40" si="2">IF(AND(G3="No",H3=0),0,H3+I3+K3)</f>
        <v>0</v>
      </c>
    </row>
    <row r="4" spans="1:12" x14ac:dyDescent="0.25">
      <c r="A4" s="2" t="s">
        <v>2</v>
      </c>
      <c r="B4" s="12">
        <v>10</v>
      </c>
      <c r="C4" s="2">
        <f t="shared" si="1"/>
        <v>0</v>
      </c>
      <c r="D4" s="6">
        <v>4</v>
      </c>
      <c r="E4" s="2" t="s">
        <v>39</v>
      </c>
      <c r="F4" s="2" t="s">
        <v>81</v>
      </c>
      <c r="G4" s="2" t="s">
        <v>37</v>
      </c>
      <c r="I4" s="10">
        <f>$C$5</f>
        <v>0</v>
      </c>
      <c r="J4" s="2">
        <f>MAX(IF($A$12&lt;&gt;"",HLOOKUP($A$12,Skills!$A$1:$BP$40,D4,FALSE),0),IF($A$13&lt;&gt;"",HLOOKUP($A$13,Skills!$A$1:$BP$40,D4,FALSE),0),IF($A$14&lt;&gt;"",HLOOKUP($A$14,Skills!$A$1:$BP$40,D4,FALSE),0),IF($A$15&lt;&gt;"",HLOOKUP($A$15,Skills!$A$1:$BP$40,D4,FALSE),0),IF($A$19=E4,1,0),IF($A$20=E4,1,0))</f>
        <v>0</v>
      </c>
      <c r="K4" s="2">
        <f t="shared" si="0"/>
        <v>0</v>
      </c>
      <c r="L4" s="5">
        <f t="shared" si="2"/>
        <v>0</v>
      </c>
    </row>
    <row r="5" spans="1:12" x14ac:dyDescent="0.25">
      <c r="A5" s="2" t="s">
        <v>3</v>
      </c>
      <c r="B5" s="12">
        <v>10</v>
      </c>
      <c r="C5" s="2">
        <f t="shared" si="1"/>
        <v>0</v>
      </c>
      <c r="D5" s="6">
        <v>5</v>
      </c>
      <c r="E5" s="2" t="s">
        <v>40</v>
      </c>
      <c r="F5" s="2" t="s">
        <v>81</v>
      </c>
      <c r="G5" s="2" t="s">
        <v>37</v>
      </c>
      <c r="I5" s="10">
        <f t="shared" ref="I5:I8" si="3">$C$5</f>
        <v>0</v>
      </c>
      <c r="J5" s="2">
        <f>MAX(IF($A$12&lt;&gt;"",HLOOKUP($A$12,Skills!$A$1:$BP$40,D5,FALSE),0),IF($A$13&lt;&gt;"",HLOOKUP($A$13,Skills!$A$1:$BP$40,D5,FALSE),0),IF($A$14&lt;&gt;"",HLOOKUP($A$14,Skills!$A$1:$BP$40,D5,FALSE),0),IF($A$15&lt;&gt;"",HLOOKUP($A$15,Skills!$A$1:$BP$40,D5,FALSE),0),IF($A$19=E5,1,0),IF($A$20=E5,1,0))</f>
        <v>0</v>
      </c>
      <c r="K5" s="2">
        <f t="shared" si="0"/>
        <v>0</v>
      </c>
      <c r="L5" s="5">
        <f t="shared" si="2"/>
        <v>0</v>
      </c>
    </row>
    <row r="6" spans="1:12" x14ac:dyDescent="0.25">
      <c r="A6" s="2" t="s">
        <v>4</v>
      </c>
      <c r="B6" s="12">
        <v>10</v>
      </c>
      <c r="C6" s="2">
        <f t="shared" si="1"/>
        <v>0</v>
      </c>
      <c r="D6" s="6">
        <v>6</v>
      </c>
      <c r="E6" s="2" t="s">
        <v>41</v>
      </c>
      <c r="F6" s="2" t="s">
        <v>81</v>
      </c>
      <c r="G6" s="2" t="s">
        <v>37</v>
      </c>
      <c r="I6" s="10">
        <f t="shared" si="3"/>
        <v>0</v>
      </c>
      <c r="J6" s="2">
        <f>MAX(IF($A$12&lt;&gt;"",HLOOKUP($A$12,Skills!$A$1:$BP$40,D6,FALSE),0),IF($A$13&lt;&gt;"",HLOOKUP($A$13,Skills!$A$1:$BP$40,D6,FALSE),0),IF($A$14&lt;&gt;"",HLOOKUP($A$14,Skills!$A$1:$BP$40,D6,FALSE),0),IF($A$15&lt;&gt;"",HLOOKUP($A$15,Skills!$A$1:$BP$40,D6,FALSE),0),IF($A$19=E6,1,0),IF($A$20=E6,1,0))</f>
        <v>0</v>
      </c>
      <c r="K6" s="2">
        <f t="shared" si="0"/>
        <v>0</v>
      </c>
      <c r="L6" s="5">
        <f t="shared" si="2"/>
        <v>0</v>
      </c>
    </row>
    <row r="7" spans="1:12" x14ac:dyDescent="0.25">
      <c r="A7" s="2" t="s">
        <v>5</v>
      </c>
      <c r="B7" s="12">
        <v>10</v>
      </c>
      <c r="C7" s="2">
        <f t="shared" si="1"/>
        <v>0</v>
      </c>
      <c r="D7" s="6">
        <v>7</v>
      </c>
      <c r="E7" s="2" t="s">
        <v>42</v>
      </c>
      <c r="F7" s="2" t="s">
        <v>81</v>
      </c>
      <c r="G7" s="2" t="s">
        <v>37</v>
      </c>
      <c r="I7" s="10">
        <f t="shared" si="3"/>
        <v>0</v>
      </c>
      <c r="J7" s="2">
        <f>MAX(IF($A$12&lt;&gt;"",HLOOKUP($A$12,Skills!$A$1:$BP$40,D7,FALSE),0),IF($A$13&lt;&gt;"",HLOOKUP($A$13,Skills!$A$1:$BP$40,D7,FALSE),0),IF($A$14&lt;&gt;"",HLOOKUP($A$14,Skills!$A$1:$BP$40,D7,FALSE),0),IF($A$15&lt;&gt;"",HLOOKUP($A$15,Skills!$A$1:$BP$40,D7,FALSE),0),IF($A$19=E7,1,0),IF($A$20=E7,1,0))</f>
        <v>0</v>
      </c>
      <c r="K7" s="2">
        <f t="shared" si="0"/>
        <v>0</v>
      </c>
      <c r="L7" s="5">
        <f t="shared" si="2"/>
        <v>0</v>
      </c>
    </row>
    <row r="8" spans="1:12" x14ac:dyDescent="0.25">
      <c r="D8" s="6">
        <v>8</v>
      </c>
      <c r="E8" s="2" t="s">
        <v>43</v>
      </c>
      <c r="F8" s="2" t="s">
        <v>81</v>
      </c>
      <c r="G8" s="2" t="s">
        <v>37</v>
      </c>
      <c r="I8" s="10">
        <f t="shared" si="3"/>
        <v>0</v>
      </c>
      <c r="J8" s="2">
        <f>MAX(IF($A$12&lt;&gt;"",HLOOKUP($A$12,Skills!$A$1:$BP$40,D8,FALSE),0),IF($A$13&lt;&gt;"",HLOOKUP($A$13,Skills!$A$1:$BP$40,D8,FALSE),0),IF($A$14&lt;&gt;"",HLOOKUP($A$14,Skills!$A$1:$BP$40,D8,FALSE),0),IF($A$15&lt;&gt;"",HLOOKUP($A$15,Skills!$A$1:$BP$40,D8,FALSE),0),IF($A$19=E8,1,0),IF($A$20=E8,1,0))</f>
        <v>0</v>
      </c>
      <c r="K8" s="2">
        <f t="shared" si="0"/>
        <v>0</v>
      </c>
      <c r="L8" s="5">
        <f t="shared" si="2"/>
        <v>0</v>
      </c>
    </row>
    <row r="9" spans="1:12" x14ac:dyDescent="0.25">
      <c r="A9" s="1" t="s">
        <v>35</v>
      </c>
      <c r="B9" s="2" t="s">
        <v>36</v>
      </c>
      <c r="D9" s="6">
        <v>9</v>
      </c>
      <c r="E9" s="2" t="s">
        <v>70</v>
      </c>
      <c r="F9" s="2" t="s">
        <v>79</v>
      </c>
      <c r="G9" s="2" t="s">
        <v>36</v>
      </c>
      <c r="I9" s="10">
        <f>$C$3</f>
        <v>0</v>
      </c>
      <c r="J9" s="2">
        <f>MAX(IF($A$12&lt;&gt;"",HLOOKUP($A$12,Skills!$A$1:$BP$40,D9,FALSE),0),IF($A$13&lt;&gt;"",HLOOKUP($A$13,Skills!$A$1:$BP$40,D9,FALSE),0),IF($A$14&lt;&gt;"",HLOOKUP($A$14,Skills!$A$1:$BP$40,D9,FALSE),0),IF($A$15&lt;&gt;"",HLOOKUP($A$15,Skills!$A$1:$BP$40,D9,FALSE),0),IF($A$19=E9,1,0),IF($A$20=E9,1,0))</f>
        <v>0</v>
      </c>
      <c r="K9" s="2">
        <f t="shared" si="0"/>
        <v>0</v>
      </c>
      <c r="L9" s="5">
        <f t="shared" si="2"/>
        <v>0</v>
      </c>
    </row>
    <row r="10" spans="1:12" x14ac:dyDescent="0.25">
      <c r="D10" s="6">
        <v>10</v>
      </c>
      <c r="E10" s="2" t="s">
        <v>44</v>
      </c>
      <c r="F10" s="2" t="s">
        <v>80</v>
      </c>
      <c r="G10" s="2" t="s">
        <v>36</v>
      </c>
      <c r="I10" s="10">
        <f>$C$7</f>
        <v>0</v>
      </c>
      <c r="J10" s="2">
        <f>MAX(IF($A$12&lt;&gt;"",HLOOKUP($A$12,Skills!$A$1:$BP$40,D10,FALSE),0),IF($A$13&lt;&gt;"",HLOOKUP($A$13,Skills!$A$1:$BP$40,D10,FALSE),0),IF($A$14&lt;&gt;"",HLOOKUP($A$14,Skills!$A$1:$BP$40,D10,FALSE),0),IF($A$15&lt;&gt;"",HLOOKUP($A$15,Skills!$A$1:$BP$40,D10,FALSE),0),IF($A$19=E10,1,0),IF($A$20=E10,1,0))</f>
        <v>0</v>
      </c>
      <c r="K10" s="2">
        <f t="shared" si="0"/>
        <v>0</v>
      </c>
      <c r="L10" s="5">
        <f t="shared" si="2"/>
        <v>0</v>
      </c>
    </row>
    <row r="11" spans="1:12" x14ac:dyDescent="0.25">
      <c r="A11" s="1" t="s">
        <v>15</v>
      </c>
      <c r="B11" s="1" t="s">
        <v>16</v>
      </c>
      <c r="C11" s="1" t="s">
        <v>34</v>
      </c>
      <c r="D11" s="6">
        <v>11</v>
      </c>
      <c r="E11" s="2" t="s">
        <v>45</v>
      </c>
      <c r="F11" s="2" t="s">
        <v>81</v>
      </c>
      <c r="G11" s="2" t="s">
        <v>36</v>
      </c>
      <c r="I11" s="10">
        <f>$C$5</f>
        <v>0</v>
      </c>
      <c r="J11" s="2">
        <f>MAX(IF($A$12&lt;&gt;"",HLOOKUP($A$12,Skills!$A$1:$BP$40,D11,FALSE),0),IF($A$13&lt;&gt;"",HLOOKUP($A$13,Skills!$A$1:$BP$40,D11,FALSE),0),IF($A$14&lt;&gt;"",HLOOKUP($A$14,Skills!$A$1:$BP$40,D11,FALSE),0),IF($A$15&lt;&gt;"",HLOOKUP($A$15,Skills!$A$1:$BP$40,D11,FALSE),0),IF($A$19=E11,1,0),IF($A$20=E11,1,0))</f>
        <v>0</v>
      </c>
      <c r="K11" s="2">
        <f t="shared" si="0"/>
        <v>0</v>
      </c>
      <c r="L11" s="5">
        <f t="shared" si="2"/>
        <v>0</v>
      </c>
    </row>
    <row r="12" spans="1:12" x14ac:dyDescent="0.25">
      <c r="A12" s="12"/>
      <c r="B12" s="12">
        <v>0</v>
      </c>
      <c r="C12" s="2">
        <f>IF(ISNA(VLOOKUP(A12,Classi!$A$1:$B$67,2,0)),0, B12*(VLOOKUP(A12,Classi!$A$1:$B$67,2,0) +$C$5 + IF($B$9="Sì",1,0)))</f>
        <v>0</v>
      </c>
      <c r="D12" s="6">
        <v>12</v>
      </c>
      <c r="E12" s="2" t="s">
        <v>46</v>
      </c>
      <c r="F12" s="2" t="s">
        <v>84</v>
      </c>
      <c r="G12" s="2" t="s">
        <v>36</v>
      </c>
      <c r="I12" s="10">
        <f>$C$4</f>
        <v>0</v>
      </c>
      <c r="J12" s="2">
        <f>MAX(IF($A$12&lt;&gt;"",HLOOKUP($A$12,Skills!$A$1:$BP$40,D12,FALSE),0),IF($A$13&lt;&gt;"",HLOOKUP($A$13,Skills!$A$1:$BP$40,D12,FALSE),0),IF($A$14&lt;&gt;"",HLOOKUP($A$14,Skills!$A$1:$BP$40,D12,FALSE),0),IF($A$15&lt;&gt;"",HLOOKUP($A$15,Skills!$A$1:$BP$40,D12,FALSE),0),IF($A$19=E12,1,0),IF($A$20=E12,1,0))</f>
        <v>0</v>
      </c>
      <c r="K12" s="2">
        <f t="shared" si="0"/>
        <v>0</v>
      </c>
      <c r="L12" s="5">
        <f t="shared" si="2"/>
        <v>0</v>
      </c>
    </row>
    <row r="13" spans="1:12" x14ac:dyDescent="0.25">
      <c r="A13" s="12"/>
      <c r="B13" s="12">
        <v>0</v>
      </c>
      <c r="C13" s="2">
        <f>IF(ISNA(VLOOKUP(A13,Classi!$A$1:$B$67,2,0)),0, B13*(VLOOKUP(A13,Classi!$A$1:$B$67,2,0) +$C$5 + IF($B$9="Sì",1,0)))</f>
        <v>0</v>
      </c>
      <c r="D13" s="6">
        <v>13</v>
      </c>
      <c r="E13" s="2" t="s">
        <v>47</v>
      </c>
      <c r="F13" s="2" t="s">
        <v>81</v>
      </c>
      <c r="G13" s="2" t="s">
        <v>37</v>
      </c>
      <c r="I13" s="10">
        <f>$C$5</f>
        <v>0</v>
      </c>
      <c r="J13" s="2">
        <f>MAX(IF($A$12&lt;&gt;"",HLOOKUP($A$12,Skills!$A$1:$BP$40,D13,FALSE),0),IF($A$13&lt;&gt;"",HLOOKUP($A$13,Skills!$A$1:$BP$40,D13,FALSE),0),IF($A$14&lt;&gt;"",HLOOKUP($A$14,Skills!$A$1:$BP$40,D13,FALSE),0),IF($A$15&lt;&gt;"",HLOOKUP($A$15,Skills!$A$1:$BP$40,D13,FALSE),0),IF($A$19=E13,1,0),IF($A$20=E13,1,0))</f>
        <v>0</v>
      </c>
      <c r="K13" s="2">
        <f t="shared" si="0"/>
        <v>0</v>
      </c>
      <c r="L13" s="5">
        <f t="shared" si="2"/>
        <v>0</v>
      </c>
    </row>
    <row r="14" spans="1:12" x14ac:dyDescent="0.25">
      <c r="A14" s="12"/>
      <c r="B14" s="12">
        <v>0</v>
      </c>
      <c r="C14" s="2">
        <f>IF(ISNA(VLOOKUP(A14,Classi!$A$1:$B$67,2,0)),0, B14*(VLOOKUP(A14,Classi!$A$1:$B$67,2,0) +$C$5 + IF($B$9="Sì",1,0)))</f>
        <v>0</v>
      </c>
      <c r="D14" s="6">
        <v>14</v>
      </c>
      <c r="E14" s="2" t="s">
        <v>48</v>
      </c>
      <c r="F14" s="2" t="s">
        <v>81</v>
      </c>
      <c r="G14" s="2" t="s">
        <v>37</v>
      </c>
      <c r="I14" s="10">
        <f t="shared" ref="I14:I21" si="4">$C$5</f>
        <v>0</v>
      </c>
      <c r="J14" s="2">
        <f>MAX(IF($A$12&lt;&gt;"",HLOOKUP($A$12,Skills!$A$1:$BP$40,D14,FALSE),0),IF($A$13&lt;&gt;"",HLOOKUP($A$13,Skills!$A$1:$BP$40,D14,FALSE),0),IF($A$14&lt;&gt;"",HLOOKUP($A$14,Skills!$A$1:$BP$40,D14,FALSE),0),IF($A$15&lt;&gt;"",HLOOKUP($A$15,Skills!$A$1:$BP$40,D14,FALSE),0),IF($A$19=E14,1,0),IF($A$20=E14,1,0))</f>
        <v>0</v>
      </c>
      <c r="K14" s="2">
        <f t="shared" si="0"/>
        <v>0</v>
      </c>
      <c r="L14" s="5">
        <f t="shared" si="2"/>
        <v>0</v>
      </c>
    </row>
    <row r="15" spans="1:12" x14ac:dyDescent="0.25">
      <c r="A15" s="12"/>
      <c r="B15" s="12">
        <v>0</v>
      </c>
      <c r="C15" s="2">
        <f>IF(ISNA(VLOOKUP(A15,Classi!$A$1:$B$67,2,0)),0, B15*(VLOOKUP(A15,Classi!$A$1:$B$67,2,0) +$C$5 + IF($B$9="Sì",1,0)))</f>
        <v>0</v>
      </c>
      <c r="D15" s="6">
        <v>15</v>
      </c>
      <c r="E15" s="2" t="s">
        <v>49</v>
      </c>
      <c r="F15" s="2" t="s">
        <v>81</v>
      </c>
      <c r="G15" s="2" t="s">
        <v>37</v>
      </c>
      <c r="I15" s="10">
        <f t="shared" si="4"/>
        <v>0</v>
      </c>
      <c r="J15" s="2">
        <f>MAX(IF($A$12&lt;&gt;"",HLOOKUP($A$12,Skills!$A$1:$BP$40,D15,FALSE),0),IF($A$13&lt;&gt;"",HLOOKUP($A$13,Skills!$A$1:$BP$40,D15,FALSE),0),IF($A$14&lt;&gt;"",HLOOKUP($A$14,Skills!$A$1:$BP$40,D15,FALSE),0),IF($A$15&lt;&gt;"",HLOOKUP($A$15,Skills!$A$1:$BP$40,D15,FALSE),0),IF($A$19=E15,1,0),IF($A$20=E15,1,0))</f>
        <v>0</v>
      </c>
      <c r="K15" s="2">
        <f t="shared" si="0"/>
        <v>0</v>
      </c>
      <c r="L15" s="5">
        <f t="shared" si="2"/>
        <v>0</v>
      </c>
    </row>
    <row r="16" spans="1:12" x14ac:dyDescent="0.25">
      <c r="A16" s="1" t="s">
        <v>14</v>
      </c>
      <c r="B16" s="2">
        <f>SUM(B12:B15)</f>
        <v>0</v>
      </c>
      <c r="C16" s="2">
        <f>SUM(C12:C15)</f>
        <v>0</v>
      </c>
      <c r="D16" s="6">
        <v>16</v>
      </c>
      <c r="E16" s="2" t="s">
        <v>50</v>
      </c>
      <c r="F16" s="2" t="s">
        <v>81</v>
      </c>
      <c r="G16" s="2" t="s">
        <v>37</v>
      </c>
      <c r="I16" s="10">
        <f t="shared" si="4"/>
        <v>0</v>
      </c>
      <c r="J16" s="2">
        <f>MAX(IF($A$12&lt;&gt;"",HLOOKUP($A$12,Skills!$A$1:$BP$40,D16,FALSE),0),IF($A$13&lt;&gt;"",HLOOKUP($A$13,Skills!$A$1:$BP$40,D16,FALSE),0),IF($A$14&lt;&gt;"",HLOOKUP($A$14,Skills!$A$1:$BP$40,D16,FALSE),0),IF($A$15&lt;&gt;"",HLOOKUP($A$15,Skills!$A$1:$BP$40,D16,FALSE),0),IF($A$19=E16,1,0),IF($A$20=E16,1,0))</f>
        <v>0</v>
      </c>
      <c r="K16" s="2">
        <f t="shared" si="0"/>
        <v>0</v>
      </c>
      <c r="L16" s="5">
        <f t="shared" si="2"/>
        <v>0</v>
      </c>
    </row>
    <row r="17" spans="1:12" x14ac:dyDescent="0.25">
      <c r="D17" s="6">
        <v>17</v>
      </c>
      <c r="E17" s="2" t="s">
        <v>51</v>
      </c>
      <c r="F17" s="2" t="s">
        <v>81</v>
      </c>
      <c r="G17" s="2" t="s">
        <v>37</v>
      </c>
      <c r="I17" s="10">
        <f t="shared" si="4"/>
        <v>0</v>
      </c>
      <c r="J17" s="2">
        <f>MAX(IF($A$12&lt;&gt;"",HLOOKUP($A$12,Skills!$A$1:$BP$40,D17,FALSE),0),IF($A$13&lt;&gt;"",HLOOKUP($A$13,Skills!$A$1:$BP$40,D17,FALSE),0),IF($A$14&lt;&gt;"",HLOOKUP($A$14,Skills!$A$1:$BP$40,D17,FALSE),0),IF($A$15&lt;&gt;"",HLOOKUP($A$15,Skills!$A$1:$BP$40,D17,FALSE),0),IF($A$19=E17,1,0),IF($A$20=E17,1,0))</f>
        <v>0</v>
      </c>
      <c r="K17" s="2">
        <f t="shared" si="0"/>
        <v>0</v>
      </c>
      <c r="L17" s="5">
        <f t="shared" si="2"/>
        <v>0</v>
      </c>
    </row>
    <row r="18" spans="1:12" x14ac:dyDescent="0.25">
      <c r="A18" s="1" t="s">
        <v>87</v>
      </c>
      <c r="D18" s="6">
        <v>18</v>
      </c>
      <c r="E18" s="2" t="s">
        <v>52</v>
      </c>
      <c r="F18" s="2" t="s">
        <v>81</v>
      </c>
      <c r="G18" s="2" t="s">
        <v>37</v>
      </c>
      <c r="I18" s="10">
        <f t="shared" si="4"/>
        <v>0</v>
      </c>
      <c r="J18" s="2">
        <f>MAX(IF($A$12&lt;&gt;"",HLOOKUP($A$12,Skills!$A$1:$BP$40,D18,FALSE),0),IF($A$13&lt;&gt;"",HLOOKUP($A$13,Skills!$A$1:$BP$40,D18,FALSE),0),IF($A$14&lt;&gt;"",HLOOKUP($A$14,Skills!$A$1:$BP$40,D18,FALSE),0),IF($A$15&lt;&gt;"",HLOOKUP($A$15,Skills!$A$1:$BP$40,D18,FALSE),0),IF($A$19=E18,1,0),IF($A$20=E18,1,0))</f>
        <v>0</v>
      </c>
      <c r="K18" s="2">
        <f t="shared" si="0"/>
        <v>0</v>
      </c>
      <c r="L18" s="5">
        <f t="shared" si="2"/>
        <v>0</v>
      </c>
    </row>
    <row r="19" spans="1:12" x14ac:dyDescent="0.25">
      <c r="A19" s="12"/>
      <c r="D19" s="6">
        <v>19</v>
      </c>
      <c r="E19" s="2" t="s">
        <v>53</v>
      </c>
      <c r="F19" s="2" t="s">
        <v>81</v>
      </c>
      <c r="G19" s="2" t="s">
        <v>37</v>
      </c>
      <c r="I19" s="10">
        <f t="shared" si="4"/>
        <v>0</v>
      </c>
      <c r="J19" s="2">
        <f>MAX(IF($A$12&lt;&gt;"",HLOOKUP($A$12,Skills!$A$1:$BP$40,D19,FALSE),0),IF($A$13&lt;&gt;"",HLOOKUP($A$13,Skills!$A$1:$BP$40,D19,FALSE),0),IF($A$14&lt;&gt;"",HLOOKUP($A$14,Skills!$A$1:$BP$40,D19,FALSE),0),IF($A$15&lt;&gt;"",HLOOKUP($A$15,Skills!$A$1:$BP$40,D19,FALSE),0),IF($A$19=E19,1,0),IF($A$20=E19,1,0))</f>
        <v>0</v>
      </c>
      <c r="K19" s="2">
        <f t="shared" si="0"/>
        <v>0</v>
      </c>
      <c r="L19" s="5">
        <f t="shared" si="2"/>
        <v>0</v>
      </c>
    </row>
    <row r="20" spans="1:12" x14ac:dyDescent="0.25">
      <c r="A20" s="12"/>
      <c r="D20" s="6">
        <v>20</v>
      </c>
      <c r="E20" s="2" t="s">
        <v>54</v>
      </c>
      <c r="F20" s="2" t="s">
        <v>81</v>
      </c>
      <c r="G20" s="2" t="s">
        <v>37</v>
      </c>
      <c r="I20" s="10">
        <f t="shared" si="4"/>
        <v>0</v>
      </c>
      <c r="J20" s="2">
        <f>MAX(IF($A$12&lt;&gt;"",HLOOKUP($A$12,Skills!$A$1:$BP$40,D20,FALSE),0),IF($A$13&lt;&gt;"",HLOOKUP($A$13,Skills!$A$1:$BP$40,D20,FALSE),0),IF($A$14&lt;&gt;"",HLOOKUP($A$14,Skills!$A$1:$BP$40,D20,FALSE),0),IF($A$15&lt;&gt;"",HLOOKUP($A$15,Skills!$A$1:$BP$40,D20,FALSE),0),IF($A$19=E20,1,0),IF($A$20=E20,1,0))</f>
        <v>0</v>
      </c>
      <c r="K20" s="2">
        <f t="shared" si="0"/>
        <v>0</v>
      </c>
      <c r="L20" s="5">
        <f t="shared" si="2"/>
        <v>0</v>
      </c>
    </row>
    <row r="21" spans="1:12" x14ac:dyDescent="0.25">
      <c r="D21" s="6">
        <v>21</v>
      </c>
      <c r="E21" s="2" t="s">
        <v>71</v>
      </c>
      <c r="F21" s="2" t="s">
        <v>81</v>
      </c>
      <c r="G21" s="2" t="s">
        <v>37</v>
      </c>
      <c r="I21" s="10">
        <f t="shared" si="4"/>
        <v>0</v>
      </c>
      <c r="J21" s="2">
        <f>MAX(IF($A$12&lt;&gt;"",HLOOKUP($A$12,Skills!$A$1:$BP$40,D21,FALSE),0),IF($A$13&lt;&gt;"",HLOOKUP($A$13,Skills!$A$1:$BP$40,D21,FALSE),0),IF($A$14&lt;&gt;"",HLOOKUP($A$14,Skills!$A$1:$BP$40,D21,FALSE),0),IF($A$15&lt;&gt;"",HLOOKUP($A$15,Skills!$A$1:$BP$40,D21,FALSE),0),IF($A$19=E21,1,0),IF($A$20=E21,1,0))</f>
        <v>0</v>
      </c>
      <c r="K21" s="2">
        <f t="shared" si="0"/>
        <v>0</v>
      </c>
      <c r="L21" s="5">
        <f t="shared" si="2"/>
        <v>0</v>
      </c>
    </row>
    <row r="22" spans="1:12" x14ac:dyDescent="0.25">
      <c r="D22" s="6">
        <v>22</v>
      </c>
      <c r="E22" s="2" t="s">
        <v>72</v>
      </c>
      <c r="F22" s="2" t="s">
        <v>80</v>
      </c>
      <c r="G22" s="2" t="s">
        <v>36</v>
      </c>
      <c r="I22" s="10">
        <f>$C$7</f>
        <v>0</v>
      </c>
      <c r="J22" s="2">
        <f>MAX(IF($A$12&lt;&gt;"",HLOOKUP($A$12,Skills!$A$1:$BP$40,D22,FALSE),0),IF($A$13&lt;&gt;"",HLOOKUP($A$13,Skills!$A$1:$BP$40,D22,FALSE),0),IF($A$14&lt;&gt;"",HLOOKUP($A$14,Skills!$A$1:$BP$40,D22,FALSE),0),IF($A$15&lt;&gt;"",HLOOKUP($A$15,Skills!$A$1:$BP$40,D22,FALSE),0),IF($A$19=E22,1,0),IF($A$20=E22,1,0))</f>
        <v>0</v>
      </c>
      <c r="K22" s="2">
        <f t="shared" si="0"/>
        <v>0</v>
      </c>
      <c r="L22" s="5">
        <f t="shared" si="2"/>
        <v>0</v>
      </c>
    </row>
    <row r="23" spans="1:12" x14ac:dyDescent="0.25">
      <c r="A23" s="1" t="s">
        <v>85</v>
      </c>
      <c r="B23" s="2">
        <f>SUM(H2:H40)</f>
        <v>0</v>
      </c>
      <c r="D23" s="6">
        <v>23</v>
      </c>
      <c r="E23" s="2" t="s">
        <v>73</v>
      </c>
      <c r="F23" s="2" t="s">
        <v>79</v>
      </c>
      <c r="G23" s="2" t="s">
        <v>37</v>
      </c>
      <c r="I23" s="10">
        <f>$C$3</f>
        <v>0</v>
      </c>
      <c r="J23" s="2">
        <f>MAX(IF($A$12&lt;&gt;"",HLOOKUP($A$12,Skills!$A$1:$BP$40,D23,FALSE),0),IF($A$13&lt;&gt;"",HLOOKUP($A$13,Skills!$A$1:$BP$40,D23,FALSE),0),IF($A$14&lt;&gt;"",HLOOKUP($A$14,Skills!$A$1:$BP$40,D23,FALSE),0),IF($A$15&lt;&gt;"",HLOOKUP($A$15,Skills!$A$1:$BP$40,D23,FALSE),0),IF($A$19=E23,1,0),IF($A$20=E23,1,0))</f>
        <v>0</v>
      </c>
      <c r="K23" s="2">
        <f t="shared" si="0"/>
        <v>0</v>
      </c>
      <c r="L23" s="5">
        <f t="shared" si="2"/>
        <v>0</v>
      </c>
    </row>
    <row r="24" spans="1:12" x14ac:dyDescent="0.25">
      <c r="A24" s="1" t="s">
        <v>86</v>
      </c>
      <c r="B24" s="2">
        <f>C16-B23</f>
        <v>0</v>
      </c>
      <c r="D24" s="6">
        <v>24</v>
      </c>
      <c r="E24" s="2" t="s">
        <v>55</v>
      </c>
      <c r="F24" s="2" t="s">
        <v>79</v>
      </c>
      <c r="G24" s="2" t="s">
        <v>37</v>
      </c>
      <c r="I24" s="10">
        <f>$C$3</f>
        <v>0</v>
      </c>
      <c r="J24" s="2">
        <f>MAX(IF($A$12&lt;&gt;"",HLOOKUP($A$12,Skills!$A$1:$BP$40,D24,FALSE),0),IF($A$13&lt;&gt;"",HLOOKUP($A$13,Skills!$A$1:$BP$40,D24,FALSE),0),IF($A$14&lt;&gt;"",HLOOKUP($A$14,Skills!$A$1:$BP$40,D24,FALSE),0),IF($A$15&lt;&gt;"",HLOOKUP($A$15,Skills!$A$1:$BP$40,D24,FALSE),0),IF($A$19=E24,1,0),IF($A$20=E24,1,0))</f>
        <v>0</v>
      </c>
      <c r="K24" s="2">
        <f t="shared" si="0"/>
        <v>0</v>
      </c>
      <c r="L24" s="5">
        <f t="shared" si="2"/>
        <v>0</v>
      </c>
    </row>
    <row r="25" spans="1:12" x14ac:dyDescent="0.25">
      <c r="D25" s="6">
        <v>25</v>
      </c>
      <c r="E25" s="2" t="s">
        <v>74</v>
      </c>
      <c r="F25" s="2" t="s">
        <v>79</v>
      </c>
      <c r="G25" s="2" t="s">
        <v>36</v>
      </c>
      <c r="I25" s="10">
        <f>$C$3</f>
        <v>0</v>
      </c>
      <c r="J25" s="2">
        <f>MAX(IF($A$12&lt;&gt;"",HLOOKUP($A$12,Skills!$A$1:$BP$40,D25,FALSE),0),IF($A$13&lt;&gt;"",HLOOKUP($A$13,Skills!$A$1:$BP$40,D25,FALSE),0),IF($A$14&lt;&gt;"",HLOOKUP($A$14,Skills!$A$1:$BP$40,D25,FALSE),0),IF($A$15&lt;&gt;"",HLOOKUP($A$15,Skills!$A$1:$BP$40,D25,FALSE),0),IF($A$19=E25,1,0),IF($A$20=E25,1,0))</f>
        <v>0</v>
      </c>
      <c r="K25" s="2">
        <f t="shared" si="0"/>
        <v>0</v>
      </c>
      <c r="L25" s="5">
        <f t="shared" si="2"/>
        <v>0</v>
      </c>
    </row>
    <row r="26" spans="1:12" x14ac:dyDescent="0.25">
      <c r="D26" s="6">
        <v>26</v>
      </c>
      <c r="E26" s="2" t="s">
        <v>56</v>
      </c>
      <c r="F26" s="2" t="s">
        <v>82</v>
      </c>
      <c r="G26" s="2" t="s">
        <v>36</v>
      </c>
      <c r="I26" s="10">
        <f>$C$6</f>
        <v>0</v>
      </c>
      <c r="J26" s="2">
        <f>MAX(IF($A$12&lt;&gt;"",HLOOKUP($A$12,Skills!$A$1:$BP$40,D26,FALSE),0),IF($A$13&lt;&gt;"",HLOOKUP($A$13,Skills!$A$1:$BP$40,D26,FALSE),0),IF($A$14&lt;&gt;"",HLOOKUP($A$14,Skills!$A$1:$BP$40,D26,FALSE),0),IF($A$15&lt;&gt;"",HLOOKUP($A$15,Skills!$A$1:$BP$40,D26,FALSE),0),IF($A$19=E26,1,0),IF($A$20=E26,1,0))</f>
        <v>0</v>
      </c>
      <c r="K26" s="2">
        <f t="shared" si="0"/>
        <v>0</v>
      </c>
      <c r="L26" s="5">
        <f t="shared" si="2"/>
        <v>0</v>
      </c>
    </row>
    <row r="27" spans="1:12" x14ac:dyDescent="0.25">
      <c r="D27" s="6">
        <v>27</v>
      </c>
      <c r="E27" s="2" t="s">
        <v>57</v>
      </c>
      <c r="F27" s="2" t="s">
        <v>80</v>
      </c>
      <c r="G27" s="2" t="s">
        <v>36</v>
      </c>
      <c r="I27" s="10">
        <f>$C$7</f>
        <v>0</v>
      </c>
      <c r="J27" s="2">
        <f>MAX(IF($A$12&lt;&gt;"",HLOOKUP($A$12,Skills!$A$1:$BP$40,D27,FALSE),0),IF($A$13&lt;&gt;"",HLOOKUP($A$13,Skills!$A$1:$BP$40,D27,FALSE),0),IF($A$14&lt;&gt;"",HLOOKUP($A$14,Skills!$A$1:$BP$40,D27,FALSE),0),IF($A$15&lt;&gt;"",HLOOKUP($A$15,Skills!$A$1:$BP$40,D27,FALSE),0),IF($A$19=E27,1,0),IF($A$20=E27,1,0))</f>
        <v>0</v>
      </c>
      <c r="K27" s="2">
        <f t="shared" si="0"/>
        <v>0</v>
      </c>
      <c r="L27" s="5">
        <f t="shared" si="2"/>
        <v>0</v>
      </c>
    </row>
    <row r="28" spans="1:12" x14ac:dyDescent="0.25">
      <c r="D28" s="6">
        <v>28</v>
      </c>
      <c r="E28" s="2" t="s">
        <v>58</v>
      </c>
      <c r="F28" s="2" t="s">
        <v>80</v>
      </c>
      <c r="G28" s="2" t="s">
        <v>36</v>
      </c>
      <c r="I28" s="10">
        <f>$C$7</f>
        <v>0</v>
      </c>
      <c r="J28" s="2">
        <f>MAX(IF($A$12&lt;&gt;"",HLOOKUP($A$12,Skills!$A$1:$BP$40,D28,FALSE),0),IF($A$13&lt;&gt;"",HLOOKUP($A$13,Skills!$A$1:$BP$40,D28,FALSE),0),IF($A$14&lt;&gt;"",HLOOKUP($A$14,Skills!$A$1:$BP$40,D28,FALSE),0),IF($A$15&lt;&gt;"",HLOOKUP($A$15,Skills!$A$1:$BP$40,D28,FALSE),0),IF($A$19=E28,1,0),IF($A$20=E28,1,0))</f>
        <v>0</v>
      </c>
      <c r="K28" s="2">
        <f t="shared" si="0"/>
        <v>0</v>
      </c>
      <c r="L28" s="5">
        <f t="shared" si="2"/>
        <v>0</v>
      </c>
    </row>
    <row r="29" spans="1:12" x14ac:dyDescent="0.25">
      <c r="D29" s="6">
        <v>29</v>
      </c>
      <c r="E29" s="2" t="s">
        <v>75</v>
      </c>
      <c r="F29" s="2" t="s">
        <v>81</v>
      </c>
      <c r="G29" s="2" t="s">
        <v>37</v>
      </c>
      <c r="I29" s="10">
        <f t="shared" ref="I29" si="5">$C$5</f>
        <v>0</v>
      </c>
      <c r="J29" s="2">
        <f>MAX(IF($A$12&lt;&gt;"",HLOOKUP($A$12,Skills!$A$1:$BP$40,D29,FALSE),0),IF($A$13&lt;&gt;"",HLOOKUP($A$13,Skills!$A$1:$BP$40,D29,FALSE),0),IF($A$14&lt;&gt;"",HLOOKUP($A$14,Skills!$A$1:$BP$40,D29,FALSE),0),IF($A$15&lt;&gt;"",HLOOKUP($A$15,Skills!$A$1:$BP$40,D29,FALSE),0),IF($A$19=E29,1,0),IF($A$20=E29,1,0))</f>
        <v>0</v>
      </c>
      <c r="K29" s="2">
        <f t="shared" si="0"/>
        <v>0</v>
      </c>
      <c r="L29" s="5">
        <f t="shared" si="2"/>
        <v>0</v>
      </c>
    </row>
    <row r="30" spans="1:12" x14ac:dyDescent="0.25">
      <c r="D30" s="6">
        <v>30</v>
      </c>
      <c r="E30" s="2" t="s">
        <v>59</v>
      </c>
      <c r="F30" s="2" t="s">
        <v>83</v>
      </c>
      <c r="G30" s="2" t="s">
        <v>36</v>
      </c>
      <c r="I30" s="10">
        <f>$C$2</f>
        <v>0</v>
      </c>
      <c r="J30" s="2">
        <f>MAX(IF($A$12&lt;&gt;"",HLOOKUP($A$12,Skills!$A$1:$BP$40,D30,FALSE),0),IF($A$13&lt;&gt;"",HLOOKUP($A$13,Skills!$A$1:$BP$40,D30,FALSE),0),IF($A$14&lt;&gt;"",HLOOKUP($A$14,Skills!$A$1:$BP$40,D30,FALSE),0),IF($A$15&lt;&gt;"",HLOOKUP($A$15,Skills!$A$1:$BP$40,D30,FALSE),0),IF($A$19=E30,1,0),IF($A$20=E30,1,0))</f>
        <v>0</v>
      </c>
      <c r="K30" s="2">
        <f t="shared" si="0"/>
        <v>0</v>
      </c>
      <c r="L30" s="5">
        <f t="shared" si="2"/>
        <v>0</v>
      </c>
    </row>
    <row r="31" spans="1:12" x14ac:dyDescent="0.25">
      <c r="D31" s="6">
        <v>31</v>
      </c>
      <c r="E31" s="2" t="s">
        <v>60</v>
      </c>
      <c r="F31" s="2" t="s">
        <v>79</v>
      </c>
      <c r="G31" s="2" t="s">
        <v>36</v>
      </c>
      <c r="I31" s="10">
        <f>$C$3</f>
        <v>0</v>
      </c>
      <c r="J31" s="2">
        <f>MAX(IF($A$12&lt;&gt;"",HLOOKUP($A$12,Skills!$A$1:$BP$40,D31,FALSE),0),IF($A$13&lt;&gt;"",HLOOKUP($A$13,Skills!$A$1:$BP$40,D31,FALSE),0),IF($A$14&lt;&gt;"",HLOOKUP($A$14,Skills!$A$1:$BP$40,D31,FALSE),0),IF($A$15&lt;&gt;"",HLOOKUP($A$15,Skills!$A$1:$BP$40,D31,FALSE),0),IF($A$19=E31,1,0),IF($A$20=E31,1,0))</f>
        <v>0</v>
      </c>
      <c r="K31" s="2">
        <f t="shared" si="0"/>
        <v>0</v>
      </c>
      <c r="L31" s="5">
        <f t="shared" si="2"/>
        <v>0</v>
      </c>
    </row>
    <row r="32" spans="1:12" x14ac:dyDescent="0.25">
      <c r="D32" s="6">
        <v>32</v>
      </c>
      <c r="E32" s="2" t="s">
        <v>61</v>
      </c>
      <c r="F32" s="2" t="s">
        <v>82</v>
      </c>
      <c r="G32" s="2" t="s">
        <v>36</v>
      </c>
      <c r="I32" s="10">
        <f>$C$6</f>
        <v>0</v>
      </c>
      <c r="J32" s="2">
        <f>MAX(IF($A$12&lt;&gt;"",HLOOKUP($A$12,Skills!$A$1:$BP$40,D32,FALSE),0),IF($A$13&lt;&gt;"",HLOOKUP($A$13,Skills!$A$1:$BP$40,D32,FALSE),0),IF($A$14&lt;&gt;"",HLOOKUP($A$14,Skills!$A$1:$BP$40,D32,FALSE),0),IF($A$15&lt;&gt;"",HLOOKUP($A$15,Skills!$A$1:$BP$40,D32,FALSE),0),IF($A$19=E32,1,0),IF($A$20=E32,1,0))</f>
        <v>0</v>
      </c>
      <c r="K32" s="2">
        <f t="shared" si="0"/>
        <v>0</v>
      </c>
      <c r="L32" s="5">
        <f t="shared" si="2"/>
        <v>0</v>
      </c>
    </row>
    <row r="33" spans="4:12" x14ac:dyDescent="0.25">
      <c r="D33" s="6">
        <v>33</v>
      </c>
      <c r="E33" s="2" t="s">
        <v>76</v>
      </c>
      <c r="F33" s="2" t="s">
        <v>82</v>
      </c>
      <c r="G33" s="2" t="s">
        <v>36</v>
      </c>
      <c r="I33" s="10">
        <f>$C$6</f>
        <v>0</v>
      </c>
      <c r="J33" s="2">
        <f>MAX(IF($A$12&lt;&gt;"",HLOOKUP($A$12,Skills!$A$1:$BP$40,D33,FALSE),0),IF($A$13&lt;&gt;"",HLOOKUP($A$13,Skills!$A$1:$BP$40,D33,FALSE),0),IF($A$14&lt;&gt;"",HLOOKUP($A$14,Skills!$A$1:$BP$40,D33,FALSE),0),IF($A$15&lt;&gt;"",HLOOKUP($A$15,Skills!$A$1:$BP$40,D33,FALSE),0),IF($A$19=E33,1,0),IF($A$20=E33,1,0))</f>
        <v>0</v>
      </c>
      <c r="K33" s="2">
        <f t="shared" si="0"/>
        <v>0</v>
      </c>
      <c r="L33" s="5">
        <f t="shared" si="2"/>
        <v>0</v>
      </c>
    </row>
    <row r="34" spans="4:12" x14ac:dyDescent="0.25">
      <c r="D34" s="6">
        <v>34</v>
      </c>
      <c r="E34" s="2" t="s">
        <v>62</v>
      </c>
      <c r="F34" s="2" t="s">
        <v>80</v>
      </c>
      <c r="G34" s="2" t="s">
        <v>36</v>
      </c>
      <c r="I34" s="10">
        <f>$C$7</f>
        <v>0</v>
      </c>
      <c r="J34" s="2">
        <f>MAX(IF($A$12&lt;&gt;"",HLOOKUP($A$12,Skills!$A$1:$BP$40,D34,FALSE),0),IF($A$13&lt;&gt;"",HLOOKUP($A$13,Skills!$A$1:$BP$40,D34,FALSE),0),IF($A$14&lt;&gt;"",HLOOKUP($A$14,Skills!$A$1:$BP$40,D34,FALSE),0),IF($A$15&lt;&gt;"",HLOOKUP($A$15,Skills!$A$1:$BP$40,D34,FALSE),0),IF($A$19=E34,1,0),IF($A$20=E34,1,0))</f>
        <v>0</v>
      </c>
      <c r="K34" s="2">
        <f t="shared" si="0"/>
        <v>0</v>
      </c>
      <c r="L34" s="5">
        <f t="shared" si="2"/>
        <v>0</v>
      </c>
    </row>
    <row r="35" spans="4:12" x14ac:dyDescent="0.25">
      <c r="D35" s="6">
        <v>35</v>
      </c>
      <c r="E35" s="2" t="s">
        <v>63</v>
      </c>
      <c r="F35" s="2" t="s">
        <v>79</v>
      </c>
      <c r="G35" s="2" t="s">
        <v>37</v>
      </c>
      <c r="I35" s="10">
        <f>$C$3</f>
        <v>0</v>
      </c>
      <c r="J35" s="2">
        <f>MAX(IF($A$12&lt;&gt;"",HLOOKUP($A$12,Skills!$A$1:$BP$40,D35,FALSE),0),IF($A$13&lt;&gt;"",HLOOKUP($A$13,Skills!$A$1:$BP$40,D35,FALSE),0),IF($A$14&lt;&gt;"",HLOOKUP($A$14,Skills!$A$1:$BP$40,D35,FALSE),0),IF($A$15&lt;&gt;"",HLOOKUP($A$15,Skills!$A$1:$BP$40,D35,FALSE),0),IF($A$19=E35,1,0),IF($A$20=E35,1,0))</f>
        <v>0</v>
      </c>
      <c r="K35" s="2">
        <f t="shared" si="0"/>
        <v>0</v>
      </c>
      <c r="L35" s="5">
        <f t="shared" si="2"/>
        <v>0</v>
      </c>
    </row>
    <row r="36" spans="4:12" x14ac:dyDescent="0.25">
      <c r="D36" s="6">
        <v>36</v>
      </c>
      <c r="E36" s="2" t="s">
        <v>64</v>
      </c>
      <c r="F36" s="2" t="s">
        <v>81</v>
      </c>
      <c r="G36" s="2" t="s">
        <v>37</v>
      </c>
      <c r="I36" s="10">
        <f t="shared" ref="I36" si="6">$C$5</f>
        <v>0</v>
      </c>
      <c r="J36" s="2">
        <f>MAX(IF($A$12&lt;&gt;"",HLOOKUP($A$12,Skills!$A$1:$BP$40,D36,FALSE),0),IF($A$13&lt;&gt;"",HLOOKUP($A$13,Skills!$A$1:$BP$40,D36,FALSE),0),IF($A$14&lt;&gt;"",HLOOKUP($A$14,Skills!$A$1:$BP$40,D36,FALSE),0),IF($A$15&lt;&gt;"",HLOOKUP($A$15,Skills!$A$1:$BP$40,D36,FALSE),0),IF($A$19=E36,1,0),IF($A$20=E36,1,0))</f>
        <v>0</v>
      </c>
      <c r="K36" s="2">
        <f t="shared" si="0"/>
        <v>0</v>
      </c>
      <c r="L36" s="5">
        <f t="shared" si="2"/>
        <v>0</v>
      </c>
    </row>
    <row r="37" spans="4:12" x14ac:dyDescent="0.25">
      <c r="D37" s="6">
        <v>37</v>
      </c>
      <c r="E37" s="2" t="s">
        <v>65</v>
      </c>
      <c r="F37" s="2" t="s">
        <v>83</v>
      </c>
      <c r="G37" s="2" t="s">
        <v>36</v>
      </c>
      <c r="I37" s="10">
        <f>$C$2</f>
        <v>0</v>
      </c>
      <c r="J37" s="2">
        <f>MAX(IF($A$12&lt;&gt;"",HLOOKUP($A$12,Skills!$A$1:$BP$40,D37,FALSE),0),IF($A$13&lt;&gt;"",HLOOKUP($A$13,Skills!$A$1:$BP$40,D37,FALSE),0),IF($A$14&lt;&gt;"",HLOOKUP($A$14,Skills!$A$1:$BP$40,D37,FALSE),0),IF($A$15&lt;&gt;"",HLOOKUP($A$15,Skills!$A$1:$BP$40,D37,FALSE),0),IF($A$19=E37,1,0),IF($A$20=E37,1,0))</f>
        <v>0</v>
      </c>
      <c r="K37" s="2">
        <f t="shared" si="0"/>
        <v>0</v>
      </c>
      <c r="L37" s="5">
        <f t="shared" si="2"/>
        <v>0</v>
      </c>
    </row>
    <row r="38" spans="4:12" x14ac:dyDescent="0.25">
      <c r="D38" s="6">
        <v>38</v>
      </c>
      <c r="E38" s="2" t="s">
        <v>66</v>
      </c>
      <c r="F38" s="2" t="s">
        <v>82</v>
      </c>
      <c r="G38" s="2" t="s">
        <v>36</v>
      </c>
      <c r="I38" s="10">
        <f>$C$6</f>
        <v>0</v>
      </c>
      <c r="J38" s="2">
        <f>MAX(IF($A$12&lt;&gt;"",HLOOKUP($A$12,Skills!$A$1:$BP$40,D38,FALSE),0),IF($A$13&lt;&gt;"",HLOOKUP($A$13,Skills!$A$1:$BP$40,D38,FALSE),0),IF($A$14&lt;&gt;"",HLOOKUP($A$14,Skills!$A$1:$BP$40,D38,FALSE),0),IF($A$15&lt;&gt;"",HLOOKUP($A$15,Skills!$A$1:$BP$40,D38,FALSE),0),IF($A$19=E38,1,0),IF($A$20=E38,1,0))</f>
        <v>0</v>
      </c>
      <c r="K38" s="2">
        <f t="shared" si="0"/>
        <v>0</v>
      </c>
      <c r="L38" s="5">
        <f t="shared" si="2"/>
        <v>0</v>
      </c>
    </row>
    <row r="39" spans="4:12" x14ac:dyDescent="0.25">
      <c r="D39" s="6">
        <v>39</v>
      </c>
      <c r="E39" s="2" t="s">
        <v>67</v>
      </c>
      <c r="F39" s="2" t="s">
        <v>81</v>
      </c>
      <c r="G39" s="2" t="s">
        <v>37</v>
      </c>
      <c r="I39" s="10">
        <f t="shared" ref="I39" si="7">$C$5</f>
        <v>0</v>
      </c>
      <c r="J39" s="2">
        <f>MAX(IF($A$12&lt;&gt;"",HLOOKUP($A$12,Skills!$A$1:$BP$40,D39,FALSE),0),IF($A$13&lt;&gt;"",HLOOKUP($A$13,Skills!$A$1:$BP$40,D39,FALSE),0),IF($A$14&lt;&gt;"",HLOOKUP($A$14,Skills!$A$1:$BP$40,D39,FALSE),0),IF($A$15&lt;&gt;"",HLOOKUP($A$15,Skills!$A$1:$BP$40,D39,FALSE),0),IF($A$19=E39,1,0),IF($A$20=E39,1,0))</f>
        <v>0</v>
      </c>
      <c r="K39" s="2">
        <f t="shared" si="0"/>
        <v>0</v>
      </c>
      <c r="L39" s="5">
        <f t="shared" si="2"/>
        <v>0</v>
      </c>
    </row>
    <row r="40" spans="4:12" x14ac:dyDescent="0.25">
      <c r="D40" s="6">
        <v>40</v>
      </c>
      <c r="E40" s="2" t="s">
        <v>68</v>
      </c>
      <c r="F40" s="2" t="s">
        <v>81</v>
      </c>
      <c r="G40" s="2" t="s">
        <v>36</v>
      </c>
      <c r="I40" s="10">
        <f t="shared" ref="I40" si="8">$C$5</f>
        <v>0</v>
      </c>
      <c r="J40" s="2">
        <f>MAX(IF($A$12&lt;&gt;"",HLOOKUP($A$12,Skills!$A$1:$BP$40,D40,FALSE),0),IF($A$13&lt;&gt;"",HLOOKUP($A$13,Skills!$A$1:$BP$40,D40,FALSE),0),IF($A$14&lt;&gt;"",HLOOKUP($A$14,Skills!$A$1:$BP$40,D40,FALSE),0),IF($A$15&lt;&gt;"",HLOOKUP($A$15,Skills!$A$1:$BP$40,D40,FALSE),0),IF($A$19=E40,1,0),IF($A$20=E40,1,0))</f>
        <v>0</v>
      </c>
      <c r="K40" s="2">
        <f t="shared" si="0"/>
        <v>0</v>
      </c>
      <c r="L40" s="5">
        <f t="shared" si="2"/>
        <v>0</v>
      </c>
    </row>
  </sheetData>
  <conditionalFormatting sqref="H2:H40">
    <cfRule type="cellIs" dxfId="6" priority="10" operator="greaterThan">
      <formula>$B$16</formula>
    </cfRule>
  </conditionalFormatting>
  <conditionalFormatting sqref="J2:J40">
    <cfRule type="cellIs" dxfId="5" priority="9" operator="equal">
      <formula>1</formula>
    </cfRule>
  </conditionalFormatting>
  <conditionalFormatting sqref="E2:E40">
    <cfRule type="expression" priority="6">
      <formula>J2&gt;0</formula>
    </cfRule>
    <cfRule type="expression" priority="7">
      <formula>"J2=1"</formula>
    </cfRule>
    <cfRule type="expression" priority="8">
      <formula>J2=1</formula>
    </cfRule>
  </conditionalFormatting>
  <conditionalFormatting sqref="E2">
    <cfRule type="expression" dxfId="4" priority="5">
      <formula>J2&gt;0</formula>
    </cfRule>
  </conditionalFormatting>
  <conditionalFormatting sqref="E3">
    <cfRule type="expression" dxfId="3" priority="4">
      <formula>J3&gt;0</formula>
    </cfRule>
  </conditionalFormatting>
  <conditionalFormatting sqref="E3:E40">
    <cfRule type="expression" dxfId="2" priority="3">
      <formula>J3&gt;0</formula>
    </cfRule>
  </conditionalFormatting>
  <conditionalFormatting sqref="J2:J40">
    <cfRule type="expression" dxfId="1" priority="2">
      <formula>J2&gt;0</formula>
    </cfRule>
  </conditionalFormatting>
  <conditionalFormatting sqref="J3:J40">
    <cfRule type="expression" dxfId="0" priority="1">
      <formula>J3&gt;0</formula>
    </cfRule>
  </conditionalFormatting>
  <dataValidations count="1">
    <dataValidation type="list" allowBlank="1" showInputMessage="1" showErrorMessage="1" sqref="A19:A20" xr:uid="{337FC6AA-3688-4562-B59C-27ADE5B3EF89}">
      <formula1>$E$2:$E$40</formula1>
    </dataValidation>
  </dataValidations>
  <pageMargins left="0.7" right="0.7" top="0.75" bottom="0.75" header="0.3" footer="0.3"/>
  <pageSetup paperSize="9" orientation="portrait" r:id="rId1"/>
  <ignoredErrors>
    <ignoredError sqref="I12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360C1E5-E53E-4CAF-8487-62F350DEC389}">
          <x14:formula1>
            <xm:f>Classi!$A$1:$A$67</xm:f>
          </x14:formula1>
          <xm:sqref>A15 A12:A13</xm:sqref>
        </x14:dataValidation>
        <x14:dataValidation type="list" allowBlank="1" showInputMessage="1" showErrorMessage="1" xr:uid="{F4D00679-13CF-4F1F-B370-E600A7443427}">
          <x14:formula1>
            <xm:f>Classi!$F$1:$F$2</xm:f>
          </x14:formula1>
          <xm:sqref>B9</xm:sqref>
        </x14:dataValidation>
        <x14:dataValidation type="list" showInputMessage="1" showErrorMessage="1" xr:uid="{AE41E810-7852-4A83-BE53-C027AAAA9105}">
          <x14:formula1>
            <xm:f>Classi!$A$1:$A$67</xm:f>
          </x14:formula1>
          <xm:sqref>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B79E-8873-494D-9B0E-8CDBD0B93820}">
  <dimension ref="A1:F67"/>
  <sheetViews>
    <sheetView workbookViewId="0">
      <selection activeCell="A67" sqref="A67"/>
    </sheetView>
  </sheetViews>
  <sheetFormatPr defaultRowHeight="15" x14ac:dyDescent="0.25"/>
  <cols>
    <col min="1" max="1" width="25.7109375" bestFit="1" customWidth="1"/>
  </cols>
  <sheetData>
    <row r="1" spans="1:6" x14ac:dyDescent="0.25">
      <c r="A1" t="s">
        <v>30</v>
      </c>
      <c r="B1">
        <v>4</v>
      </c>
      <c r="F1" t="s">
        <v>36</v>
      </c>
    </row>
    <row r="2" spans="1:6" x14ac:dyDescent="0.25">
      <c r="A2" t="s">
        <v>17</v>
      </c>
      <c r="B2">
        <v>4</v>
      </c>
      <c r="F2" t="s">
        <v>37</v>
      </c>
    </row>
    <row r="3" spans="1:6" x14ac:dyDescent="0.25">
      <c r="A3" t="s">
        <v>18</v>
      </c>
      <c r="B3">
        <v>6</v>
      </c>
    </row>
    <row r="4" spans="1:6" x14ac:dyDescent="0.25">
      <c r="A4" t="s">
        <v>33</v>
      </c>
      <c r="B4">
        <v>4</v>
      </c>
    </row>
    <row r="5" spans="1:6" x14ac:dyDescent="0.25">
      <c r="A5" t="s">
        <v>19</v>
      </c>
      <c r="B5">
        <v>4</v>
      </c>
    </row>
    <row r="6" spans="1:6" x14ac:dyDescent="0.25">
      <c r="A6" t="s">
        <v>20</v>
      </c>
      <c r="B6">
        <v>4</v>
      </c>
    </row>
    <row r="7" spans="1:6" x14ac:dyDescent="0.25">
      <c r="A7" t="s">
        <v>32</v>
      </c>
      <c r="B7">
        <v>8</v>
      </c>
    </row>
    <row r="8" spans="1:6" x14ac:dyDescent="0.25">
      <c r="A8" t="s">
        <v>21</v>
      </c>
      <c r="B8">
        <v>4</v>
      </c>
    </row>
    <row r="9" spans="1:6" x14ac:dyDescent="0.25">
      <c r="A9" t="s">
        <v>25</v>
      </c>
      <c r="B9">
        <v>8</v>
      </c>
    </row>
    <row r="10" spans="1:6" x14ac:dyDescent="0.25">
      <c r="A10" t="s">
        <v>27</v>
      </c>
      <c r="B10">
        <v>2</v>
      </c>
    </row>
    <row r="11" spans="1:6" x14ac:dyDescent="0.25">
      <c r="A11" t="s">
        <v>22</v>
      </c>
      <c r="B11">
        <v>4</v>
      </c>
    </row>
    <row r="12" spans="1:6" x14ac:dyDescent="0.25">
      <c r="A12" t="s">
        <v>23</v>
      </c>
      <c r="B12">
        <v>4</v>
      </c>
    </row>
    <row r="13" spans="1:6" x14ac:dyDescent="0.25">
      <c r="A13" t="s">
        <v>24</v>
      </c>
      <c r="B13">
        <v>6</v>
      </c>
    </row>
    <row r="14" spans="1:6" x14ac:dyDescent="0.25">
      <c r="A14" t="s">
        <v>31</v>
      </c>
      <c r="B14">
        <v>4</v>
      </c>
    </row>
    <row r="15" spans="1:6" x14ac:dyDescent="0.25">
      <c r="A15" t="s">
        <v>29</v>
      </c>
      <c r="B15">
        <v>4</v>
      </c>
    </row>
    <row r="16" spans="1:6" x14ac:dyDescent="0.25">
      <c r="A16" t="s">
        <v>26</v>
      </c>
      <c r="B16">
        <v>4</v>
      </c>
    </row>
    <row r="17" spans="1:2" x14ac:dyDescent="0.25">
      <c r="A17" t="s">
        <v>28</v>
      </c>
      <c r="B17">
        <v>2</v>
      </c>
    </row>
    <row r="18" spans="1:2" x14ac:dyDescent="0.25">
      <c r="A18" t="s">
        <v>88</v>
      </c>
      <c r="B18">
        <v>6</v>
      </c>
    </row>
    <row r="19" spans="1:2" x14ac:dyDescent="0.25">
      <c r="A19" t="s">
        <v>136</v>
      </c>
      <c r="B19">
        <v>6</v>
      </c>
    </row>
    <row r="20" spans="1:2" x14ac:dyDescent="0.25">
      <c r="A20" t="s">
        <v>89</v>
      </c>
      <c r="B20">
        <v>4</v>
      </c>
    </row>
    <row r="21" spans="1:2" x14ac:dyDescent="0.25">
      <c r="A21" t="s">
        <v>90</v>
      </c>
      <c r="B21">
        <v>4</v>
      </c>
    </row>
    <row r="22" spans="1:2" x14ac:dyDescent="0.25">
      <c r="A22" t="s">
        <v>91</v>
      </c>
      <c r="B22">
        <v>2</v>
      </c>
    </row>
    <row r="23" spans="1:2" x14ac:dyDescent="0.25">
      <c r="A23" t="s">
        <v>92</v>
      </c>
      <c r="B23">
        <v>2</v>
      </c>
    </row>
    <row r="24" spans="1:2" x14ac:dyDescent="0.25">
      <c r="A24" t="s">
        <v>93</v>
      </c>
      <c r="B24">
        <v>2</v>
      </c>
    </row>
    <row r="25" spans="1:2" x14ac:dyDescent="0.25">
      <c r="A25" t="s">
        <v>134</v>
      </c>
      <c r="B25">
        <v>2</v>
      </c>
    </row>
    <row r="26" spans="1:2" x14ac:dyDescent="0.25">
      <c r="A26" t="s">
        <v>94</v>
      </c>
      <c r="B26">
        <v>2</v>
      </c>
    </row>
    <row r="27" spans="1:2" x14ac:dyDescent="0.25">
      <c r="A27" t="s">
        <v>95</v>
      </c>
      <c r="B27">
        <v>2</v>
      </c>
    </row>
    <row r="28" spans="1:2" x14ac:dyDescent="0.25">
      <c r="A28" t="s">
        <v>96</v>
      </c>
      <c r="B28">
        <v>4</v>
      </c>
    </row>
    <row r="29" spans="1:2" x14ac:dyDescent="0.25">
      <c r="A29" t="s">
        <v>97</v>
      </c>
      <c r="B29">
        <v>2</v>
      </c>
    </row>
    <row r="30" spans="1:2" x14ac:dyDescent="0.25">
      <c r="A30" t="s">
        <v>98</v>
      </c>
      <c r="B30">
        <v>2</v>
      </c>
    </row>
    <row r="31" spans="1:2" x14ac:dyDescent="0.25">
      <c r="A31" t="s">
        <v>99</v>
      </c>
      <c r="B31">
        <v>4</v>
      </c>
    </row>
    <row r="32" spans="1:2" x14ac:dyDescent="0.25">
      <c r="A32" t="s">
        <v>100</v>
      </c>
      <c r="B32">
        <v>6</v>
      </c>
    </row>
    <row r="33" spans="1:2" x14ac:dyDescent="0.25">
      <c r="A33" t="s">
        <v>101</v>
      </c>
      <c r="B33">
        <v>4</v>
      </c>
    </row>
    <row r="34" spans="1:2" x14ac:dyDescent="0.25">
      <c r="A34" t="s">
        <v>102</v>
      </c>
      <c r="B34">
        <v>2</v>
      </c>
    </row>
    <row r="35" spans="1:2" x14ac:dyDescent="0.25">
      <c r="A35" t="s">
        <v>103</v>
      </c>
      <c r="B35">
        <v>2</v>
      </c>
    </row>
    <row r="36" spans="1:2" x14ac:dyDescent="0.25">
      <c r="A36" t="s">
        <v>104</v>
      </c>
      <c r="B36">
        <v>2</v>
      </c>
    </row>
    <row r="37" spans="1:2" x14ac:dyDescent="0.25">
      <c r="A37" t="s">
        <v>109</v>
      </c>
      <c r="B37">
        <v>2</v>
      </c>
    </row>
    <row r="38" spans="1:2" x14ac:dyDescent="0.25">
      <c r="A38" t="s">
        <v>105</v>
      </c>
      <c r="B38">
        <v>2</v>
      </c>
    </row>
    <row r="39" spans="1:2" x14ac:dyDescent="0.25">
      <c r="A39" t="s">
        <v>106</v>
      </c>
      <c r="B39">
        <v>4</v>
      </c>
    </row>
    <row r="40" spans="1:2" x14ac:dyDescent="0.25">
      <c r="A40" t="s">
        <v>107</v>
      </c>
      <c r="B40">
        <v>2</v>
      </c>
    </row>
    <row r="41" spans="1:2" x14ac:dyDescent="0.25">
      <c r="A41" t="s">
        <v>108</v>
      </c>
      <c r="B41">
        <v>2</v>
      </c>
    </row>
    <row r="42" spans="1:2" x14ac:dyDescent="0.25">
      <c r="A42" t="s">
        <v>110</v>
      </c>
      <c r="B42">
        <v>2</v>
      </c>
    </row>
    <row r="43" spans="1:2" x14ac:dyDescent="0.25">
      <c r="A43" t="s">
        <v>137</v>
      </c>
      <c r="B43">
        <v>2</v>
      </c>
    </row>
    <row r="44" spans="1:2" x14ac:dyDescent="0.25">
      <c r="A44" t="s">
        <v>111</v>
      </c>
      <c r="B44">
        <v>4</v>
      </c>
    </row>
    <row r="45" spans="1:2" x14ac:dyDescent="0.25">
      <c r="A45" t="s">
        <v>112</v>
      </c>
      <c r="B45">
        <v>2</v>
      </c>
    </row>
    <row r="46" spans="1:2" x14ac:dyDescent="0.25">
      <c r="A46" t="s">
        <v>113</v>
      </c>
      <c r="B46">
        <v>4</v>
      </c>
    </row>
    <row r="47" spans="1:2" x14ac:dyDescent="0.25">
      <c r="A47" t="s">
        <v>135</v>
      </c>
      <c r="B47">
        <v>2</v>
      </c>
    </row>
    <row r="48" spans="1:2" x14ac:dyDescent="0.25">
      <c r="A48" t="s">
        <v>114</v>
      </c>
      <c r="B48">
        <v>4</v>
      </c>
    </row>
    <row r="49" spans="1:2" x14ac:dyDescent="0.25">
      <c r="A49" t="s">
        <v>115</v>
      </c>
      <c r="B49">
        <v>2</v>
      </c>
    </row>
    <row r="50" spans="1:2" x14ac:dyDescent="0.25">
      <c r="A50" t="s">
        <v>116</v>
      </c>
      <c r="B50">
        <v>4</v>
      </c>
    </row>
    <row r="51" spans="1:2" x14ac:dyDescent="0.25">
      <c r="A51" t="s">
        <v>117</v>
      </c>
      <c r="B51">
        <v>2</v>
      </c>
    </row>
    <row r="52" spans="1:2" x14ac:dyDescent="0.25">
      <c r="A52" t="s">
        <v>118</v>
      </c>
      <c r="B52">
        <v>4</v>
      </c>
    </row>
    <row r="53" spans="1:2" x14ac:dyDescent="0.25">
      <c r="A53" t="s">
        <v>119</v>
      </c>
      <c r="B53">
        <v>2</v>
      </c>
    </row>
    <row r="54" spans="1:2" x14ac:dyDescent="0.25">
      <c r="A54" t="s">
        <v>120</v>
      </c>
      <c r="B54">
        <v>4</v>
      </c>
    </row>
    <row r="55" spans="1:2" x14ac:dyDescent="0.25">
      <c r="A55" t="s">
        <v>121</v>
      </c>
      <c r="B55">
        <v>4</v>
      </c>
    </row>
    <row r="56" spans="1:2" x14ac:dyDescent="0.25">
      <c r="A56" t="s">
        <v>122</v>
      </c>
      <c r="B56">
        <v>2</v>
      </c>
    </row>
    <row r="57" spans="1:2" x14ac:dyDescent="0.25">
      <c r="A57" t="s">
        <v>123</v>
      </c>
      <c r="B57">
        <v>4</v>
      </c>
    </row>
    <row r="58" spans="1:2" x14ac:dyDescent="0.25">
      <c r="A58" t="s">
        <v>124</v>
      </c>
      <c r="B58">
        <v>4</v>
      </c>
    </row>
    <row r="59" spans="1:2" x14ac:dyDescent="0.25">
      <c r="A59" t="s">
        <v>125</v>
      </c>
      <c r="B59">
        <v>2</v>
      </c>
    </row>
    <row r="60" spans="1:2" x14ac:dyDescent="0.25">
      <c r="A60" t="s">
        <v>126</v>
      </c>
      <c r="B60">
        <v>8</v>
      </c>
    </row>
    <row r="61" spans="1:2" x14ac:dyDescent="0.25">
      <c r="A61" t="s">
        <v>127</v>
      </c>
      <c r="B61">
        <v>4</v>
      </c>
    </row>
    <row r="62" spans="1:2" x14ac:dyDescent="0.25">
      <c r="A62" t="s">
        <v>128</v>
      </c>
      <c r="B62">
        <v>2</v>
      </c>
    </row>
    <row r="63" spans="1:2" x14ac:dyDescent="0.25">
      <c r="A63" t="s">
        <v>129</v>
      </c>
      <c r="B63">
        <v>6</v>
      </c>
    </row>
    <row r="64" spans="1:2" x14ac:dyDescent="0.25">
      <c r="A64" t="s">
        <v>130</v>
      </c>
      <c r="B64">
        <v>2</v>
      </c>
    </row>
    <row r="65" spans="1:2" x14ac:dyDescent="0.25">
      <c r="A65" t="s">
        <v>131</v>
      </c>
      <c r="B65">
        <v>4</v>
      </c>
    </row>
    <row r="66" spans="1:2" x14ac:dyDescent="0.25">
      <c r="A66" t="s">
        <v>132</v>
      </c>
      <c r="B66">
        <v>4</v>
      </c>
    </row>
    <row r="67" spans="1:2" x14ac:dyDescent="0.25">
      <c r="A67" t="s">
        <v>133</v>
      </c>
      <c r="B67">
        <v>4</v>
      </c>
    </row>
  </sheetData>
  <sortState xmlns:xlrd2="http://schemas.microsoft.com/office/spreadsheetml/2017/richdata2" ref="A1:A1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43D00-C44E-49AC-BB02-5F2522EA1F7E}">
  <dimension ref="A1:BP40"/>
  <sheetViews>
    <sheetView workbookViewId="0">
      <pane xSplit="1" topLeftCell="B1" activePane="topRight" state="frozen"/>
      <selection pane="topRight" activeCell="R19" sqref="R19:R20"/>
    </sheetView>
  </sheetViews>
  <sheetFormatPr defaultRowHeight="15" x14ac:dyDescent="0.25"/>
  <cols>
    <col min="1" max="1" width="22.85546875" style="7" bestFit="1" customWidth="1"/>
    <col min="2" max="2" width="15.42578125" bestFit="1" customWidth="1"/>
    <col min="8" max="8" width="11.140625" bestFit="1" customWidth="1"/>
    <col min="15" max="15" width="11.42578125" bestFit="1" customWidth="1"/>
    <col min="19" max="19" width="15.85546875" bestFit="1" customWidth="1"/>
    <col min="20" max="20" width="18.140625" bestFit="1" customWidth="1"/>
    <col min="21" max="21" width="14.140625" bestFit="1" customWidth="1"/>
    <col min="22" max="22" width="9.5703125" bestFit="1" customWidth="1"/>
    <col min="23" max="23" width="12.5703125" bestFit="1" customWidth="1"/>
    <col min="24" max="24" width="16.28515625" bestFit="1" customWidth="1"/>
    <col min="25" max="25" width="14.7109375" bestFit="1" customWidth="1"/>
    <col min="26" max="26" width="16.140625" bestFit="1" customWidth="1"/>
    <col min="27" max="27" width="16.42578125" bestFit="1" customWidth="1"/>
    <col min="28" max="28" width="18.85546875" bestFit="1" customWidth="1"/>
    <col min="29" max="29" width="19.140625" bestFit="1" customWidth="1"/>
    <col min="30" max="30" width="16.7109375" bestFit="1" customWidth="1"/>
    <col min="31" max="31" width="14.140625" bestFit="1" customWidth="1"/>
    <col min="32" max="32" width="11.7109375" bestFit="1" customWidth="1"/>
    <col min="33" max="33" width="13.140625" bestFit="1" customWidth="1"/>
    <col min="34" max="34" width="9.7109375" bestFit="1" customWidth="1"/>
    <col min="35" max="35" width="19.140625" bestFit="1" customWidth="1"/>
    <col min="36" max="36" width="16.28515625" bestFit="1" customWidth="1"/>
    <col min="37" max="37" width="11.42578125" bestFit="1" customWidth="1"/>
    <col min="38" max="38" width="14.140625" bestFit="1" customWidth="1"/>
    <col min="39" max="39" width="22.42578125" bestFit="1" customWidth="1"/>
    <col min="40" max="40" width="14.28515625" bestFit="1" customWidth="1"/>
    <col min="41" max="41" width="13.85546875" bestFit="1" customWidth="1"/>
    <col min="42" max="42" width="20.28515625" bestFit="1" customWidth="1"/>
    <col min="43" max="43" width="16.42578125" bestFit="1" customWidth="1"/>
    <col min="44" max="44" width="11.85546875" bestFit="1" customWidth="1"/>
    <col min="45" max="45" width="20.42578125" bestFit="1" customWidth="1"/>
    <col min="46" max="46" width="18.140625" bestFit="1" customWidth="1"/>
    <col min="47" max="47" width="22.7109375" bestFit="1" customWidth="1"/>
    <col min="48" max="48" width="9.7109375" bestFit="1" customWidth="1"/>
    <col min="49" max="49" width="19" bestFit="1" customWidth="1"/>
    <col min="50" max="50" width="16.140625" bestFit="1" customWidth="1"/>
    <col min="51" max="51" width="12" bestFit="1" customWidth="1"/>
    <col min="52" max="52" width="20.140625" bestFit="1" customWidth="1"/>
    <col min="53" max="53" width="23.7109375" bestFit="1" customWidth="1"/>
    <col min="54" max="54" width="16.7109375" bestFit="1" customWidth="1"/>
    <col min="55" max="55" width="13.7109375" bestFit="1" customWidth="1"/>
    <col min="56" max="56" width="19.28515625" bestFit="1" customWidth="1"/>
    <col min="57" max="57" width="13.85546875" bestFit="1" customWidth="1"/>
    <col min="58" max="58" width="14.85546875" bestFit="1" customWidth="1"/>
    <col min="59" max="59" width="17.5703125" bestFit="1" customWidth="1"/>
    <col min="60" max="60" width="20.42578125" bestFit="1" customWidth="1"/>
    <col min="61" max="61" width="23.42578125" bestFit="1" customWidth="1"/>
    <col min="62" max="62" width="23.7109375" bestFit="1" customWidth="1"/>
    <col min="63" max="63" width="11.7109375" bestFit="1" customWidth="1"/>
    <col min="64" max="64" width="25.7109375" bestFit="1" customWidth="1"/>
    <col min="65" max="65" width="16.42578125" bestFit="1" customWidth="1"/>
    <col min="66" max="66" width="11.85546875" bestFit="1" customWidth="1"/>
    <col min="68" max="68" width="24.7109375" bestFit="1" customWidth="1"/>
  </cols>
  <sheetData>
    <row r="1" spans="1:68" s="7" customFormat="1" x14ac:dyDescent="0.25">
      <c r="B1" s="7" t="s">
        <v>30</v>
      </c>
      <c r="C1" s="7" t="s">
        <v>17</v>
      </c>
      <c r="D1" s="7" t="s">
        <v>18</v>
      </c>
      <c r="E1" s="7" t="s">
        <v>33</v>
      </c>
      <c r="F1" s="7" t="s">
        <v>19</v>
      </c>
      <c r="G1" s="7" t="s">
        <v>20</v>
      </c>
      <c r="H1" s="7" t="s">
        <v>32</v>
      </c>
      <c r="I1" s="7" t="s">
        <v>21</v>
      </c>
      <c r="J1" s="7" t="s">
        <v>25</v>
      </c>
      <c r="K1" s="7" t="s">
        <v>27</v>
      </c>
      <c r="L1" s="7" t="s">
        <v>22</v>
      </c>
      <c r="M1" s="7" t="s">
        <v>23</v>
      </c>
      <c r="N1" s="7" t="s">
        <v>24</v>
      </c>
      <c r="O1" s="7" t="s">
        <v>31</v>
      </c>
      <c r="P1" s="7" t="s">
        <v>29</v>
      </c>
      <c r="Q1" s="7" t="s">
        <v>26</v>
      </c>
      <c r="R1" s="7" t="s">
        <v>28</v>
      </c>
      <c r="S1" s="7" t="s">
        <v>88</v>
      </c>
      <c r="T1" s="7" t="s">
        <v>136</v>
      </c>
      <c r="U1" s="7" t="s">
        <v>89</v>
      </c>
      <c r="V1" s="7" t="s">
        <v>90</v>
      </c>
      <c r="W1" s="7" t="s">
        <v>91</v>
      </c>
      <c r="X1" s="7" t="s">
        <v>92</v>
      </c>
      <c r="Y1" s="7" t="s">
        <v>93</v>
      </c>
      <c r="Z1" s="7" t="s">
        <v>134</v>
      </c>
      <c r="AA1" s="7" t="s">
        <v>94</v>
      </c>
      <c r="AB1" s="7" t="s">
        <v>95</v>
      </c>
      <c r="AC1" s="7" t="s">
        <v>96</v>
      </c>
      <c r="AD1" s="7" t="s">
        <v>97</v>
      </c>
      <c r="AE1" s="7" t="s">
        <v>98</v>
      </c>
      <c r="AF1" s="7" t="s">
        <v>99</v>
      </c>
      <c r="AG1" s="7" t="s">
        <v>100</v>
      </c>
      <c r="AH1" s="7" t="s">
        <v>101</v>
      </c>
      <c r="AI1" s="7" t="s">
        <v>102</v>
      </c>
      <c r="AJ1" s="7" t="s">
        <v>103</v>
      </c>
      <c r="AK1" s="7" t="s">
        <v>104</v>
      </c>
      <c r="AL1" s="7" t="s">
        <v>109</v>
      </c>
      <c r="AM1" s="7" t="s">
        <v>105</v>
      </c>
      <c r="AN1" s="7" t="s">
        <v>106</v>
      </c>
      <c r="AO1" s="7" t="s">
        <v>107</v>
      </c>
      <c r="AP1" s="7" t="s">
        <v>108</v>
      </c>
      <c r="AQ1" s="7" t="s">
        <v>110</v>
      </c>
      <c r="AR1" s="7" t="s">
        <v>137</v>
      </c>
      <c r="AS1" s="7" t="s">
        <v>111</v>
      </c>
      <c r="AT1" s="7" t="s">
        <v>112</v>
      </c>
      <c r="AU1" s="7" t="s">
        <v>113</v>
      </c>
      <c r="AV1" s="7" t="s">
        <v>135</v>
      </c>
      <c r="AW1" s="7" t="s">
        <v>114</v>
      </c>
      <c r="AX1" s="7" t="s">
        <v>115</v>
      </c>
      <c r="AY1" s="7" t="s">
        <v>116</v>
      </c>
      <c r="AZ1" s="7" t="s">
        <v>117</v>
      </c>
      <c r="BA1" s="7" t="s">
        <v>118</v>
      </c>
      <c r="BB1" s="7" t="s">
        <v>119</v>
      </c>
      <c r="BC1" s="7" t="s">
        <v>120</v>
      </c>
      <c r="BD1" s="7" t="s">
        <v>121</v>
      </c>
      <c r="BE1" s="7" t="s">
        <v>122</v>
      </c>
      <c r="BF1" s="7" t="s">
        <v>123</v>
      </c>
      <c r="BG1" s="7" t="s">
        <v>124</v>
      </c>
      <c r="BH1" s="7" t="s">
        <v>125</v>
      </c>
      <c r="BI1" s="7" t="s">
        <v>126</v>
      </c>
      <c r="BJ1" s="7" t="s">
        <v>127</v>
      </c>
      <c r="BK1" s="7" t="s">
        <v>128</v>
      </c>
      <c r="BL1" s="7" t="s">
        <v>129</v>
      </c>
      <c r="BM1" s="7" t="s">
        <v>130</v>
      </c>
      <c r="BN1" s="7" t="s">
        <v>131</v>
      </c>
      <c r="BO1" s="7" t="s">
        <v>132</v>
      </c>
      <c r="BP1" s="7" t="s">
        <v>133</v>
      </c>
    </row>
    <row r="2" spans="1:68" x14ac:dyDescent="0.25">
      <c r="A2" s="8" t="s">
        <v>69</v>
      </c>
      <c r="C2">
        <v>1</v>
      </c>
      <c r="D2">
        <v>1</v>
      </c>
      <c r="E2">
        <v>1</v>
      </c>
      <c r="H2">
        <v>1</v>
      </c>
      <c r="J2">
        <v>1</v>
      </c>
      <c r="L2">
        <v>1</v>
      </c>
      <c r="O2">
        <v>1</v>
      </c>
      <c r="S2">
        <v>1</v>
      </c>
      <c r="T2">
        <v>1</v>
      </c>
      <c r="V2">
        <v>1</v>
      </c>
      <c r="AC2">
        <v>1</v>
      </c>
      <c r="AF2">
        <v>1</v>
      </c>
      <c r="AG2">
        <v>1</v>
      </c>
      <c r="AH2">
        <v>1</v>
      </c>
      <c r="AN2">
        <v>1</v>
      </c>
      <c r="AS2">
        <v>1</v>
      </c>
      <c r="AT2">
        <v>1</v>
      </c>
      <c r="AV2">
        <v>1</v>
      </c>
      <c r="AW2">
        <v>1</v>
      </c>
      <c r="AY2">
        <v>1</v>
      </c>
      <c r="BA2">
        <v>1</v>
      </c>
      <c r="BI2">
        <v>1</v>
      </c>
      <c r="BL2">
        <v>1</v>
      </c>
      <c r="BN2">
        <v>1</v>
      </c>
      <c r="BO2">
        <v>1</v>
      </c>
      <c r="BP2">
        <v>1</v>
      </c>
    </row>
    <row r="3" spans="1:68" x14ac:dyDescent="0.25">
      <c r="A3" s="8" t="s">
        <v>38</v>
      </c>
      <c r="C3">
        <v>1</v>
      </c>
      <c r="E3">
        <v>1</v>
      </c>
      <c r="G3">
        <v>1</v>
      </c>
      <c r="I3">
        <v>1</v>
      </c>
      <c r="M3">
        <v>1</v>
      </c>
      <c r="N3">
        <v>1</v>
      </c>
      <c r="P3">
        <v>1</v>
      </c>
      <c r="W3">
        <v>1</v>
      </c>
      <c r="X3">
        <v>1</v>
      </c>
      <c r="AI3">
        <v>1</v>
      </c>
      <c r="AR3">
        <v>1</v>
      </c>
      <c r="BF3">
        <v>1</v>
      </c>
      <c r="BH3">
        <v>1</v>
      </c>
    </row>
    <row r="4" spans="1:68" x14ac:dyDescent="0.25">
      <c r="A4" s="8" t="s">
        <v>39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</row>
    <row r="5" spans="1:68" x14ac:dyDescent="0.25">
      <c r="A5" s="8" t="s">
        <v>40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</row>
    <row r="6" spans="1:68" x14ac:dyDescent="0.25">
      <c r="A6" s="8" t="s">
        <v>41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</row>
    <row r="7" spans="1:68" x14ac:dyDescent="0.25">
      <c r="A7" s="8" t="s">
        <v>42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</row>
    <row r="8" spans="1:68" x14ac:dyDescent="0.25">
      <c r="A8" s="8" t="s">
        <v>43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>
        <v>1</v>
      </c>
      <c r="AY8">
        <v>1</v>
      </c>
      <c r="AZ8">
        <v>1</v>
      </c>
      <c r="BA8">
        <v>1</v>
      </c>
      <c r="BB8">
        <v>1</v>
      </c>
      <c r="BC8">
        <v>1</v>
      </c>
      <c r="BD8">
        <v>1</v>
      </c>
      <c r="BE8">
        <v>1</v>
      </c>
      <c r="BF8">
        <v>1</v>
      </c>
      <c r="BG8">
        <v>1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1</v>
      </c>
      <c r="BO8">
        <v>1</v>
      </c>
      <c r="BP8">
        <v>1</v>
      </c>
    </row>
    <row r="9" spans="1:68" x14ac:dyDescent="0.25">
      <c r="A9" s="8" t="s">
        <v>70</v>
      </c>
      <c r="D9">
        <v>1</v>
      </c>
      <c r="H9">
        <v>1</v>
      </c>
      <c r="J9">
        <v>1</v>
      </c>
      <c r="L9">
        <v>1</v>
      </c>
      <c r="O9">
        <v>1</v>
      </c>
      <c r="S9">
        <v>1</v>
      </c>
      <c r="T9">
        <v>1</v>
      </c>
      <c r="V9">
        <v>1</v>
      </c>
      <c r="AB9">
        <v>1</v>
      </c>
      <c r="AC9">
        <v>1</v>
      </c>
      <c r="AF9">
        <v>1</v>
      </c>
      <c r="AH9">
        <v>1</v>
      </c>
      <c r="AN9">
        <v>1</v>
      </c>
      <c r="AW9">
        <v>1</v>
      </c>
      <c r="BA9">
        <v>1</v>
      </c>
      <c r="BI9">
        <v>1</v>
      </c>
      <c r="BL9">
        <v>1</v>
      </c>
      <c r="BN9">
        <v>1</v>
      </c>
      <c r="BO9">
        <v>1</v>
      </c>
    </row>
    <row r="10" spans="1:68" x14ac:dyDescent="0.25">
      <c r="A10" s="8" t="s">
        <v>44</v>
      </c>
      <c r="D10">
        <v>1</v>
      </c>
      <c r="J10">
        <v>1</v>
      </c>
      <c r="R10">
        <v>1</v>
      </c>
      <c r="S10">
        <v>1</v>
      </c>
      <c r="T10">
        <v>1</v>
      </c>
      <c r="V10">
        <v>1</v>
      </c>
      <c r="AC10">
        <v>1</v>
      </c>
      <c r="AM10">
        <v>1</v>
      </c>
      <c r="AP10">
        <v>1</v>
      </c>
      <c r="AQ10">
        <v>1</v>
      </c>
      <c r="BA10">
        <v>1</v>
      </c>
      <c r="BI10">
        <v>1</v>
      </c>
      <c r="BK10">
        <v>1</v>
      </c>
      <c r="BN10">
        <v>1</v>
      </c>
    </row>
    <row r="11" spans="1:68" x14ac:dyDescent="0.25">
      <c r="A11" s="8" t="s">
        <v>45</v>
      </c>
      <c r="H11">
        <v>1</v>
      </c>
      <c r="J11">
        <v>1</v>
      </c>
      <c r="N11">
        <v>1</v>
      </c>
      <c r="AG11">
        <v>1</v>
      </c>
      <c r="AL11">
        <v>1</v>
      </c>
      <c r="AW11">
        <v>1</v>
      </c>
      <c r="BA11">
        <v>1</v>
      </c>
      <c r="BC11">
        <v>1</v>
      </c>
      <c r="BE11">
        <v>1</v>
      </c>
      <c r="BI11">
        <v>1</v>
      </c>
      <c r="BL11">
        <v>1</v>
      </c>
      <c r="BP11">
        <v>1</v>
      </c>
    </row>
    <row r="12" spans="1:68" x14ac:dyDescent="0.25">
      <c r="A12" s="8" t="s">
        <v>46</v>
      </c>
      <c r="B12">
        <v>1</v>
      </c>
      <c r="D12">
        <v>1</v>
      </c>
      <c r="F12">
        <v>1</v>
      </c>
      <c r="G12">
        <v>1</v>
      </c>
      <c r="K12">
        <v>1</v>
      </c>
      <c r="L12">
        <v>1</v>
      </c>
      <c r="M12">
        <v>1</v>
      </c>
      <c r="N12">
        <v>1</v>
      </c>
      <c r="P12">
        <v>1</v>
      </c>
      <c r="Q12">
        <v>1</v>
      </c>
      <c r="R12">
        <v>1</v>
      </c>
      <c r="U12">
        <v>1</v>
      </c>
      <c r="V12">
        <v>1</v>
      </c>
      <c r="W12">
        <v>1</v>
      </c>
      <c r="X12">
        <v>1</v>
      </c>
      <c r="Z12">
        <v>1</v>
      </c>
      <c r="AB12">
        <v>1</v>
      </c>
      <c r="AC12">
        <v>1</v>
      </c>
      <c r="AE12">
        <v>1</v>
      </c>
      <c r="AF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W12">
        <v>1</v>
      </c>
      <c r="AX12">
        <v>1</v>
      </c>
      <c r="AY12">
        <v>1</v>
      </c>
      <c r="AZ12">
        <v>1</v>
      </c>
      <c r="BB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J12">
        <v>1</v>
      </c>
      <c r="BK12">
        <v>1</v>
      </c>
      <c r="BL12">
        <v>1</v>
      </c>
      <c r="BM12">
        <v>1</v>
      </c>
    </row>
    <row r="13" spans="1:68" x14ac:dyDescent="0.25">
      <c r="A13" s="8" t="s">
        <v>47</v>
      </c>
      <c r="B13">
        <v>1</v>
      </c>
      <c r="D13">
        <v>1</v>
      </c>
      <c r="F13">
        <v>1</v>
      </c>
      <c r="K13">
        <v>1</v>
      </c>
      <c r="Q13">
        <v>1</v>
      </c>
      <c r="R13">
        <v>1</v>
      </c>
      <c r="T13">
        <v>1</v>
      </c>
      <c r="Z13">
        <v>1</v>
      </c>
      <c r="AB13">
        <v>1</v>
      </c>
      <c r="AC13">
        <v>1</v>
      </c>
      <c r="AE13">
        <v>1</v>
      </c>
      <c r="AJ13">
        <v>1</v>
      </c>
      <c r="AK13">
        <v>1</v>
      </c>
      <c r="AL13">
        <v>1</v>
      </c>
      <c r="AO13">
        <v>1</v>
      </c>
      <c r="AP13">
        <v>1</v>
      </c>
      <c r="AQ13">
        <v>1</v>
      </c>
      <c r="AT13">
        <v>1</v>
      </c>
      <c r="AU13">
        <v>1</v>
      </c>
      <c r="AY13">
        <v>1</v>
      </c>
      <c r="BB13">
        <v>1</v>
      </c>
      <c r="BD13">
        <v>1</v>
      </c>
      <c r="BE13">
        <v>1</v>
      </c>
      <c r="BG13">
        <v>1</v>
      </c>
      <c r="BH13">
        <v>1</v>
      </c>
      <c r="BM13">
        <v>1</v>
      </c>
    </row>
    <row r="14" spans="1:68" x14ac:dyDescent="0.25">
      <c r="A14" s="8" t="s">
        <v>48</v>
      </c>
      <c r="D14">
        <v>1</v>
      </c>
      <c r="H14">
        <v>1</v>
      </c>
      <c r="I14">
        <v>1</v>
      </c>
      <c r="J14">
        <v>1</v>
      </c>
      <c r="K14">
        <v>1</v>
      </c>
      <c r="N14">
        <v>1</v>
      </c>
      <c r="T14">
        <v>1</v>
      </c>
      <c r="Z14">
        <v>1</v>
      </c>
      <c r="AB14">
        <v>1</v>
      </c>
      <c r="AC14">
        <v>1</v>
      </c>
      <c r="AK14">
        <v>1</v>
      </c>
      <c r="AL14">
        <v>1</v>
      </c>
      <c r="BE14">
        <v>1</v>
      </c>
      <c r="BG14">
        <v>1</v>
      </c>
      <c r="BH14">
        <v>1</v>
      </c>
    </row>
    <row r="15" spans="1:68" x14ac:dyDescent="0.25">
      <c r="A15" s="8" t="s">
        <v>49</v>
      </c>
      <c r="D15">
        <v>1</v>
      </c>
      <c r="G15">
        <v>1</v>
      </c>
      <c r="H15">
        <v>1</v>
      </c>
      <c r="K15">
        <v>1</v>
      </c>
      <c r="N15">
        <v>1</v>
      </c>
      <c r="P15">
        <v>1</v>
      </c>
      <c r="T15">
        <v>1</v>
      </c>
      <c r="Z15">
        <v>1</v>
      </c>
      <c r="AB15">
        <v>1</v>
      </c>
      <c r="AC15">
        <v>1</v>
      </c>
      <c r="AK15">
        <v>1</v>
      </c>
      <c r="AL15">
        <v>1</v>
      </c>
      <c r="AU15">
        <v>1</v>
      </c>
      <c r="AZ15">
        <v>1</v>
      </c>
      <c r="BC15">
        <v>1</v>
      </c>
      <c r="BE15">
        <v>1</v>
      </c>
      <c r="BG15">
        <v>1</v>
      </c>
      <c r="BH15">
        <v>1</v>
      </c>
      <c r="BP15">
        <v>1</v>
      </c>
    </row>
    <row r="16" spans="1:68" x14ac:dyDescent="0.25">
      <c r="A16" s="8" t="s">
        <v>50</v>
      </c>
      <c r="D16">
        <v>1</v>
      </c>
      <c r="I16">
        <v>1</v>
      </c>
      <c r="K16">
        <v>1</v>
      </c>
      <c r="T16">
        <v>1</v>
      </c>
      <c r="Z16">
        <v>1</v>
      </c>
      <c r="AB16">
        <v>1</v>
      </c>
      <c r="AC16">
        <v>1</v>
      </c>
      <c r="AK16">
        <v>1</v>
      </c>
      <c r="AL16">
        <v>1</v>
      </c>
      <c r="BE16">
        <v>1</v>
      </c>
      <c r="BG16">
        <v>1</v>
      </c>
      <c r="BH16">
        <v>1</v>
      </c>
    </row>
    <row r="17" spans="1:68" x14ac:dyDescent="0.25">
      <c r="A17" s="8" t="s">
        <v>51</v>
      </c>
      <c r="D17">
        <v>1</v>
      </c>
      <c r="E17">
        <v>1</v>
      </c>
      <c r="J17">
        <v>1</v>
      </c>
      <c r="K17">
        <v>1</v>
      </c>
      <c r="P17">
        <v>1</v>
      </c>
      <c r="T17">
        <v>1</v>
      </c>
      <c r="Z17">
        <v>1</v>
      </c>
      <c r="AB17">
        <v>1</v>
      </c>
      <c r="AC17">
        <v>1</v>
      </c>
      <c r="AG17">
        <v>1</v>
      </c>
      <c r="AK17">
        <v>1</v>
      </c>
      <c r="AL17">
        <v>1</v>
      </c>
      <c r="BE17">
        <v>1</v>
      </c>
      <c r="BG17">
        <v>1</v>
      </c>
      <c r="BH17">
        <v>1</v>
      </c>
    </row>
    <row r="18" spans="1:68" x14ac:dyDescent="0.25">
      <c r="A18" s="8" t="s">
        <v>52</v>
      </c>
      <c r="C18">
        <v>1</v>
      </c>
      <c r="D18">
        <v>1</v>
      </c>
      <c r="G18">
        <v>1</v>
      </c>
      <c r="H18">
        <v>1</v>
      </c>
      <c r="K18">
        <v>1</v>
      </c>
      <c r="N18">
        <v>1</v>
      </c>
      <c r="P18">
        <v>1</v>
      </c>
      <c r="T18">
        <v>1</v>
      </c>
      <c r="Z18">
        <v>1</v>
      </c>
      <c r="AB18">
        <v>1</v>
      </c>
      <c r="AC18">
        <v>1</v>
      </c>
      <c r="AK18">
        <v>1</v>
      </c>
      <c r="AL18">
        <v>1</v>
      </c>
      <c r="AM18">
        <v>1</v>
      </c>
      <c r="AO18">
        <v>1</v>
      </c>
      <c r="AU18">
        <v>1</v>
      </c>
      <c r="AZ18">
        <v>1</v>
      </c>
      <c r="BB18">
        <v>1</v>
      </c>
      <c r="BE18">
        <v>1</v>
      </c>
      <c r="BF18">
        <v>1</v>
      </c>
      <c r="BG18">
        <v>1</v>
      </c>
      <c r="BH18">
        <v>1</v>
      </c>
      <c r="BJ18">
        <v>1</v>
      </c>
      <c r="BL18">
        <v>1</v>
      </c>
      <c r="BP18">
        <v>1</v>
      </c>
    </row>
    <row r="19" spans="1:68" x14ac:dyDescent="0.25">
      <c r="A19" s="8" t="s">
        <v>53</v>
      </c>
      <c r="D19">
        <v>1</v>
      </c>
      <c r="F19">
        <v>1</v>
      </c>
      <c r="K19">
        <v>1</v>
      </c>
      <c r="R19">
        <v>1</v>
      </c>
      <c r="T19">
        <v>1</v>
      </c>
      <c r="Z19">
        <v>1</v>
      </c>
      <c r="AB19">
        <v>1</v>
      </c>
      <c r="AC19">
        <v>1</v>
      </c>
      <c r="AK19">
        <v>1</v>
      </c>
      <c r="AL19">
        <v>1</v>
      </c>
      <c r="AO19">
        <v>1</v>
      </c>
      <c r="AP19">
        <v>1</v>
      </c>
      <c r="AQ19">
        <v>1</v>
      </c>
      <c r="AS19">
        <v>1</v>
      </c>
      <c r="BB19">
        <v>1</v>
      </c>
      <c r="BD19">
        <v>1</v>
      </c>
      <c r="BE19">
        <v>1</v>
      </c>
      <c r="BG19">
        <v>1</v>
      </c>
      <c r="BH19">
        <v>1</v>
      </c>
      <c r="BL19">
        <v>1</v>
      </c>
      <c r="BM19">
        <v>1</v>
      </c>
    </row>
    <row r="20" spans="1:68" x14ac:dyDescent="0.25">
      <c r="A20" s="8" t="s">
        <v>54</v>
      </c>
      <c r="D20">
        <v>1</v>
      </c>
      <c r="F20">
        <v>1</v>
      </c>
      <c r="K20">
        <v>1</v>
      </c>
      <c r="L20">
        <v>1</v>
      </c>
      <c r="M20">
        <v>1</v>
      </c>
      <c r="R20">
        <v>1</v>
      </c>
      <c r="T20">
        <v>1</v>
      </c>
      <c r="W20">
        <v>1</v>
      </c>
      <c r="X20">
        <v>1</v>
      </c>
      <c r="Z20">
        <v>1</v>
      </c>
      <c r="AB20">
        <v>1</v>
      </c>
      <c r="AC20">
        <v>1</v>
      </c>
      <c r="AE20">
        <v>1</v>
      </c>
      <c r="AI20">
        <v>1</v>
      </c>
      <c r="AK20">
        <v>1</v>
      </c>
      <c r="AL20">
        <v>1</v>
      </c>
      <c r="AM20">
        <v>1</v>
      </c>
      <c r="AO20">
        <v>1</v>
      </c>
      <c r="AP20">
        <v>1</v>
      </c>
      <c r="AQ20">
        <v>1</v>
      </c>
      <c r="AR20">
        <v>1</v>
      </c>
      <c r="AW20">
        <v>1</v>
      </c>
      <c r="AX20">
        <v>1</v>
      </c>
      <c r="BB20">
        <v>1</v>
      </c>
      <c r="BC20">
        <v>1</v>
      </c>
      <c r="BD20">
        <v>1</v>
      </c>
      <c r="BE20">
        <v>1</v>
      </c>
      <c r="BG20">
        <v>1</v>
      </c>
      <c r="BH20">
        <v>1</v>
      </c>
      <c r="BJ20">
        <v>1</v>
      </c>
      <c r="BK20">
        <v>1</v>
      </c>
      <c r="BL20">
        <v>1</v>
      </c>
    </row>
    <row r="21" spans="1:68" x14ac:dyDescent="0.25">
      <c r="A21" s="8" t="s">
        <v>71</v>
      </c>
      <c r="D21">
        <v>1</v>
      </c>
      <c r="F21">
        <v>1</v>
      </c>
      <c r="K21">
        <v>1</v>
      </c>
      <c r="L21">
        <v>1</v>
      </c>
      <c r="M21">
        <v>1</v>
      </c>
      <c r="P21">
        <v>1</v>
      </c>
      <c r="T21">
        <v>1</v>
      </c>
      <c r="Y21">
        <v>1</v>
      </c>
      <c r="Z21">
        <v>1</v>
      </c>
      <c r="AB21">
        <v>1</v>
      </c>
      <c r="AC21">
        <v>1</v>
      </c>
      <c r="AI21">
        <v>1</v>
      </c>
      <c r="AJ21">
        <v>1</v>
      </c>
      <c r="AK21">
        <v>1</v>
      </c>
      <c r="AL21">
        <v>1</v>
      </c>
      <c r="BE21">
        <v>1</v>
      </c>
      <c r="BG21">
        <v>1</v>
      </c>
      <c r="BH21">
        <v>1</v>
      </c>
      <c r="BL21">
        <v>1</v>
      </c>
    </row>
    <row r="22" spans="1:68" x14ac:dyDescent="0.25">
      <c r="A22" s="8" t="s">
        <v>72</v>
      </c>
      <c r="B22">
        <v>1</v>
      </c>
      <c r="D22">
        <v>1</v>
      </c>
      <c r="E22">
        <v>1</v>
      </c>
      <c r="F22">
        <v>1</v>
      </c>
      <c r="J22">
        <v>1</v>
      </c>
      <c r="M22">
        <v>1</v>
      </c>
      <c r="O22">
        <v>1</v>
      </c>
      <c r="P22">
        <v>1</v>
      </c>
      <c r="S22">
        <v>1</v>
      </c>
      <c r="T22">
        <v>1</v>
      </c>
      <c r="V22">
        <v>1</v>
      </c>
      <c r="W22">
        <v>1</v>
      </c>
      <c r="Z22">
        <v>1</v>
      </c>
      <c r="AB22">
        <v>1</v>
      </c>
      <c r="AC22">
        <v>1</v>
      </c>
      <c r="AG22">
        <v>1</v>
      </c>
      <c r="AI22">
        <v>1</v>
      </c>
      <c r="AL22">
        <v>1</v>
      </c>
      <c r="AM22">
        <v>1</v>
      </c>
      <c r="AO22">
        <v>1</v>
      </c>
      <c r="AR22">
        <v>1</v>
      </c>
      <c r="AU22">
        <v>1</v>
      </c>
      <c r="AX22">
        <v>1</v>
      </c>
      <c r="AY22">
        <v>1</v>
      </c>
      <c r="BB22">
        <v>1</v>
      </c>
      <c r="BC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N22">
        <v>1</v>
      </c>
    </row>
    <row r="23" spans="1:68" x14ac:dyDescent="0.25">
      <c r="A23" s="8" t="s">
        <v>73</v>
      </c>
      <c r="H23">
        <v>1</v>
      </c>
      <c r="J23">
        <v>1</v>
      </c>
      <c r="V23">
        <v>1</v>
      </c>
      <c r="AC23">
        <v>1</v>
      </c>
      <c r="AG23">
        <v>1</v>
      </c>
      <c r="BA23">
        <v>1</v>
      </c>
      <c r="BI23">
        <v>1</v>
      </c>
      <c r="BL23">
        <v>1</v>
      </c>
      <c r="BN23">
        <v>1</v>
      </c>
    </row>
    <row r="24" spans="1:68" x14ac:dyDescent="0.25">
      <c r="A24" s="8" t="s">
        <v>55</v>
      </c>
      <c r="J24">
        <v>1</v>
      </c>
      <c r="V24">
        <v>1</v>
      </c>
      <c r="AC24">
        <v>1</v>
      </c>
      <c r="AG24">
        <v>1</v>
      </c>
      <c r="AW24">
        <v>1</v>
      </c>
      <c r="BA24">
        <v>1</v>
      </c>
      <c r="BI24">
        <v>1</v>
      </c>
      <c r="BL24">
        <v>1</v>
      </c>
      <c r="BN24">
        <v>1</v>
      </c>
    </row>
    <row r="25" spans="1:68" x14ac:dyDescent="0.25">
      <c r="A25" s="8" t="s">
        <v>74</v>
      </c>
      <c r="D25">
        <v>1</v>
      </c>
      <c r="H25">
        <v>1</v>
      </c>
      <c r="J25">
        <v>1</v>
      </c>
      <c r="L25">
        <v>1</v>
      </c>
      <c r="N25">
        <v>1</v>
      </c>
      <c r="S25">
        <v>1</v>
      </c>
      <c r="T25">
        <v>1</v>
      </c>
      <c r="U25">
        <v>1</v>
      </c>
      <c r="V25">
        <v>1</v>
      </c>
      <c r="W25">
        <v>1</v>
      </c>
      <c r="Z25">
        <v>1</v>
      </c>
      <c r="AC25">
        <v>1</v>
      </c>
      <c r="AG25">
        <v>1</v>
      </c>
      <c r="AN25">
        <v>1</v>
      </c>
      <c r="AS25">
        <v>1</v>
      </c>
      <c r="AW25">
        <v>1</v>
      </c>
      <c r="AZ25">
        <v>1</v>
      </c>
      <c r="BA25">
        <v>1</v>
      </c>
      <c r="BC25">
        <v>1</v>
      </c>
      <c r="BF25">
        <v>1</v>
      </c>
      <c r="BI25">
        <v>1</v>
      </c>
      <c r="BL25">
        <v>1</v>
      </c>
      <c r="BM25">
        <v>1</v>
      </c>
      <c r="BN25">
        <v>1</v>
      </c>
      <c r="BP25">
        <v>1</v>
      </c>
    </row>
    <row r="26" spans="1:68" x14ac:dyDescent="0.25">
      <c r="A26" s="8" t="s">
        <v>56</v>
      </c>
      <c r="B26">
        <v>1</v>
      </c>
      <c r="F26">
        <v>1</v>
      </c>
      <c r="G26">
        <v>1</v>
      </c>
      <c r="M26">
        <v>1</v>
      </c>
      <c r="N26">
        <v>1</v>
      </c>
      <c r="P26">
        <v>1</v>
      </c>
      <c r="W26">
        <v>1</v>
      </c>
      <c r="AF26">
        <v>1</v>
      </c>
      <c r="AO26">
        <v>1</v>
      </c>
      <c r="AR26">
        <v>1</v>
      </c>
      <c r="AX26">
        <v>1</v>
      </c>
      <c r="AZ26">
        <v>1</v>
      </c>
      <c r="BB26">
        <v>1</v>
      </c>
      <c r="BD26">
        <v>1</v>
      </c>
      <c r="BH26">
        <v>1</v>
      </c>
      <c r="BJ26">
        <v>1</v>
      </c>
      <c r="BK26">
        <v>1</v>
      </c>
      <c r="BL26">
        <v>1</v>
      </c>
    </row>
    <row r="27" spans="1:68" x14ac:dyDescent="0.25">
      <c r="A27" s="8" t="s">
        <v>57</v>
      </c>
      <c r="C27">
        <v>1</v>
      </c>
      <c r="D27">
        <v>1</v>
      </c>
      <c r="E27">
        <v>1</v>
      </c>
      <c r="I27">
        <v>1</v>
      </c>
      <c r="J27">
        <v>1</v>
      </c>
      <c r="L27">
        <v>1</v>
      </c>
      <c r="N27">
        <v>1</v>
      </c>
      <c r="Q27">
        <v>1</v>
      </c>
      <c r="R27">
        <v>1</v>
      </c>
      <c r="V27">
        <v>1</v>
      </c>
      <c r="W27">
        <v>1</v>
      </c>
      <c r="X27">
        <v>1</v>
      </c>
      <c r="Y27">
        <v>1</v>
      </c>
      <c r="AD27">
        <v>1</v>
      </c>
      <c r="AG27">
        <v>1</v>
      </c>
      <c r="AK27">
        <v>1</v>
      </c>
      <c r="AM27">
        <v>1</v>
      </c>
      <c r="AP27">
        <v>1</v>
      </c>
      <c r="AZ27">
        <v>1</v>
      </c>
      <c r="BA27">
        <v>1</v>
      </c>
      <c r="BB27">
        <v>1</v>
      </c>
      <c r="BM27">
        <v>1</v>
      </c>
      <c r="BN27">
        <v>1</v>
      </c>
    </row>
    <row r="28" spans="1:68" x14ac:dyDescent="0.25">
      <c r="A28" s="8" t="s">
        <v>58</v>
      </c>
      <c r="D28">
        <v>1</v>
      </c>
      <c r="J28">
        <v>1</v>
      </c>
      <c r="L28">
        <v>1</v>
      </c>
      <c r="S28">
        <v>1</v>
      </c>
      <c r="T28">
        <v>1</v>
      </c>
      <c r="AH28">
        <v>1</v>
      </c>
      <c r="AN28">
        <v>1</v>
      </c>
      <c r="AT28">
        <v>1</v>
      </c>
      <c r="AU28">
        <v>1</v>
      </c>
      <c r="BG28">
        <v>1</v>
      </c>
      <c r="BK28">
        <v>1</v>
      </c>
      <c r="BO28">
        <v>1</v>
      </c>
    </row>
    <row r="29" spans="1:68" x14ac:dyDescent="0.25">
      <c r="A29" s="8" t="s">
        <v>75</v>
      </c>
      <c r="D29">
        <v>1</v>
      </c>
      <c r="F29">
        <v>1</v>
      </c>
      <c r="J29">
        <v>1</v>
      </c>
      <c r="K29">
        <v>1</v>
      </c>
      <c r="V29">
        <v>1</v>
      </c>
      <c r="AG29">
        <v>1</v>
      </c>
      <c r="AJ29">
        <v>1</v>
      </c>
      <c r="BI29">
        <v>1</v>
      </c>
      <c r="BL29">
        <v>1</v>
      </c>
      <c r="BN29">
        <v>1</v>
      </c>
    </row>
    <row r="30" spans="1:68" x14ac:dyDescent="0.25">
      <c r="A30" s="8" t="s">
        <v>59</v>
      </c>
      <c r="C30">
        <v>1</v>
      </c>
      <c r="E30">
        <v>1</v>
      </c>
      <c r="G30">
        <v>1</v>
      </c>
      <c r="H30">
        <v>1</v>
      </c>
      <c r="I30">
        <v>1</v>
      </c>
      <c r="J30">
        <v>1</v>
      </c>
      <c r="L30">
        <v>1</v>
      </c>
      <c r="N30">
        <v>1</v>
      </c>
      <c r="O30">
        <v>1</v>
      </c>
      <c r="P30">
        <v>1</v>
      </c>
      <c r="T30">
        <v>1</v>
      </c>
      <c r="V30">
        <v>1</v>
      </c>
      <c r="X30">
        <v>1</v>
      </c>
      <c r="AC30">
        <v>1</v>
      </c>
      <c r="AD30">
        <v>1</v>
      </c>
      <c r="AI30">
        <v>1</v>
      </c>
      <c r="AJ30">
        <v>1</v>
      </c>
      <c r="AM30">
        <v>1</v>
      </c>
      <c r="AU30">
        <v>1</v>
      </c>
      <c r="AW30">
        <v>1</v>
      </c>
      <c r="AY30">
        <v>1</v>
      </c>
      <c r="AZ30">
        <v>1</v>
      </c>
      <c r="BA30">
        <v>1</v>
      </c>
      <c r="BC30">
        <v>1</v>
      </c>
      <c r="BF30">
        <v>1</v>
      </c>
      <c r="BI30">
        <v>1</v>
      </c>
      <c r="BN30">
        <v>1</v>
      </c>
      <c r="BO30">
        <v>1</v>
      </c>
    </row>
    <row r="31" spans="1:68" x14ac:dyDescent="0.25">
      <c r="A31" s="8" t="s">
        <v>60</v>
      </c>
      <c r="C31">
        <v>1</v>
      </c>
      <c r="D31">
        <v>1</v>
      </c>
      <c r="E31">
        <v>1</v>
      </c>
      <c r="F31">
        <v>1</v>
      </c>
      <c r="G31">
        <v>1</v>
      </c>
      <c r="I31">
        <v>1</v>
      </c>
      <c r="J31">
        <v>1</v>
      </c>
      <c r="L31">
        <v>1</v>
      </c>
      <c r="M31">
        <v>1</v>
      </c>
      <c r="N31">
        <v>1</v>
      </c>
      <c r="O31">
        <v>1</v>
      </c>
      <c r="W31">
        <v>1</v>
      </c>
      <c r="X31">
        <v>1</v>
      </c>
      <c r="Y31">
        <v>1</v>
      </c>
      <c r="AA31">
        <v>1</v>
      </c>
      <c r="AD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N31">
        <v>1</v>
      </c>
      <c r="AO31">
        <v>1</v>
      </c>
      <c r="AR31">
        <v>1</v>
      </c>
      <c r="AS31">
        <v>1</v>
      </c>
      <c r="AT31">
        <v>1</v>
      </c>
      <c r="AV31">
        <v>1</v>
      </c>
      <c r="AZ31">
        <v>1</v>
      </c>
      <c r="BA31">
        <v>1</v>
      </c>
      <c r="BD31">
        <v>1</v>
      </c>
      <c r="BF31">
        <v>1</v>
      </c>
      <c r="BH31">
        <v>1</v>
      </c>
      <c r="BI31">
        <v>1</v>
      </c>
      <c r="BK31">
        <v>1</v>
      </c>
      <c r="BL31">
        <v>1</v>
      </c>
      <c r="BN31">
        <v>1</v>
      </c>
      <c r="BO31">
        <v>1</v>
      </c>
      <c r="BP31">
        <v>1</v>
      </c>
    </row>
    <row r="32" spans="1:68" x14ac:dyDescent="0.25">
      <c r="A32" s="8" t="s">
        <v>61</v>
      </c>
      <c r="B32">
        <v>1</v>
      </c>
      <c r="D32">
        <v>1</v>
      </c>
      <c r="F32">
        <v>1</v>
      </c>
      <c r="G32">
        <v>1</v>
      </c>
      <c r="H32">
        <v>1</v>
      </c>
      <c r="J32">
        <v>1</v>
      </c>
      <c r="L32">
        <v>1</v>
      </c>
      <c r="M32">
        <v>1</v>
      </c>
      <c r="O32">
        <v>1</v>
      </c>
      <c r="R32">
        <v>1</v>
      </c>
      <c r="T32">
        <v>1</v>
      </c>
      <c r="V32">
        <v>1</v>
      </c>
      <c r="Y32">
        <v>1</v>
      </c>
      <c r="AA32">
        <v>1</v>
      </c>
      <c r="AC32">
        <v>1</v>
      </c>
      <c r="AE32">
        <v>1</v>
      </c>
      <c r="AH32">
        <v>1</v>
      </c>
      <c r="AI32">
        <v>1</v>
      </c>
      <c r="AJ32">
        <v>1</v>
      </c>
      <c r="AN32">
        <v>1</v>
      </c>
      <c r="BB32">
        <v>1</v>
      </c>
      <c r="BG32">
        <v>1</v>
      </c>
      <c r="BH32">
        <v>1</v>
      </c>
      <c r="BK32">
        <v>1</v>
      </c>
      <c r="BL32">
        <v>1</v>
      </c>
      <c r="BM32">
        <v>1</v>
      </c>
      <c r="BN32">
        <v>1</v>
      </c>
    </row>
    <row r="33" spans="1:68" x14ac:dyDescent="0.25">
      <c r="A33" s="8" t="s">
        <v>76</v>
      </c>
      <c r="C33">
        <v>1</v>
      </c>
      <c r="D33">
        <v>1</v>
      </c>
      <c r="H33">
        <v>1</v>
      </c>
      <c r="J33">
        <v>1</v>
      </c>
      <c r="L33">
        <v>1</v>
      </c>
      <c r="N33">
        <v>1</v>
      </c>
      <c r="P33">
        <v>1</v>
      </c>
      <c r="S33">
        <v>1</v>
      </c>
      <c r="T33">
        <v>1</v>
      </c>
      <c r="U33">
        <v>1</v>
      </c>
      <c r="V33">
        <v>1</v>
      </c>
      <c r="Y33">
        <v>1</v>
      </c>
      <c r="Z33">
        <v>1</v>
      </c>
      <c r="AA33">
        <v>1</v>
      </c>
      <c r="AB33">
        <v>1</v>
      </c>
      <c r="AC33">
        <v>1</v>
      </c>
      <c r="AG33">
        <v>1</v>
      </c>
      <c r="AH33">
        <v>1</v>
      </c>
      <c r="AN33">
        <v>1</v>
      </c>
      <c r="AU33">
        <v>1</v>
      </c>
      <c r="AW33">
        <v>1</v>
      </c>
      <c r="AY33">
        <v>1</v>
      </c>
      <c r="AZ33">
        <v>1</v>
      </c>
      <c r="BA33">
        <v>1</v>
      </c>
      <c r="BC33">
        <v>1</v>
      </c>
      <c r="BF33">
        <v>1</v>
      </c>
      <c r="BI33">
        <v>1</v>
      </c>
      <c r="BJ33">
        <v>1</v>
      </c>
      <c r="BL33">
        <v>1</v>
      </c>
      <c r="BM33">
        <v>1</v>
      </c>
      <c r="BN33">
        <v>1</v>
      </c>
      <c r="BO33">
        <v>1</v>
      </c>
      <c r="BP33">
        <v>1</v>
      </c>
    </row>
    <row r="34" spans="1:68" x14ac:dyDescent="0.25">
      <c r="A34" s="8" t="s">
        <v>62</v>
      </c>
      <c r="D34">
        <v>1</v>
      </c>
      <c r="E34">
        <v>1</v>
      </c>
      <c r="J34">
        <v>1</v>
      </c>
      <c r="O34">
        <v>1</v>
      </c>
      <c r="Q34">
        <v>1</v>
      </c>
      <c r="R34">
        <v>1</v>
      </c>
      <c r="S34">
        <v>1</v>
      </c>
      <c r="T34">
        <v>1</v>
      </c>
      <c r="V34">
        <v>1</v>
      </c>
      <c r="AC34">
        <v>1</v>
      </c>
      <c r="AG34">
        <v>1</v>
      </c>
      <c r="AH34">
        <v>1</v>
      </c>
      <c r="AK34">
        <v>1</v>
      </c>
      <c r="AN34">
        <v>1</v>
      </c>
      <c r="AQ34">
        <v>1</v>
      </c>
      <c r="AS34">
        <v>1</v>
      </c>
      <c r="BB34">
        <v>1</v>
      </c>
      <c r="BG34">
        <v>1</v>
      </c>
      <c r="BI34">
        <v>1</v>
      </c>
      <c r="BK34">
        <v>1</v>
      </c>
      <c r="BN34">
        <v>1</v>
      </c>
    </row>
    <row r="35" spans="1:68" x14ac:dyDescent="0.25">
      <c r="A35" s="8" t="s">
        <v>63</v>
      </c>
      <c r="D35">
        <v>1</v>
      </c>
      <c r="E35">
        <v>1</v>
      </c>
      <c r="J35">
        <v>1</v>
      </c>
      <c r="S35">
        <v>1</v>
      </c>
      <c r="T35">
        <v>1</v>
      </c>
      <c r="V35">
        <v>1</v>
      </c>
      <c r="AC35">
        <v>1</v>
      </c>
      <c r="AG35">
        <v>1</v>
      </c>
      <c r="AV35">
        <v>1</v>
      </c>
      <c r="AW35">
        <v>1</v>
      </c>
      <c r="BI35">
        <v>1</v>
      </c>
      <c r="BL35">
        <v>1</v>
      </c>
      <c r="BN35">
        <v>1</v>
      </c>
    </row>
    <row r="36" spans="1:68" x14ac:dyDescent="0.25">
      <c r="A36" s="8" t="s">
        <v>64</v>
      </c>
      <c r="B36">
        <v>1</v>
      </c>
      <c r="D36">
        <v>1</v>
      </c>
      <c r="F36">
        <v>1</v>
      </c>
      <c r="G36">
        <v>1</v>
      </c>
      <c r="K36">
        <v>1</v>
      </c>
      <c r="M36">
        <v>1</v>
      </c>
      <c r="N36">
        <v>1</v>
      </c>
      <c r="P36">
        <v>1</v>
      </c>
      <c r="Q36">
        <v>1</v>
      </c>
      <c r="R36">
        <v>1</v>
      </c>
      <c r="Z36">
        <v>1</v>
      </c>
      <c r="AB36">
        <v>1</v>
      </c>
      <c r="AC36">
        <v>1</v>
      </c>
      <c r="AE36">
        <v>1</v>
      </c>
      <c r="AF36">
        <v>1</v>
      </c>
      <c r="AI36">
        <v>1</v>
      </c>
      <c r="AJ36">
        <v>1</v>
      </c>
      <c r="AK36">
        <v>1</v>
      </c>
      <c r="AL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W36">
        <v>1</v>
      </c>
      <c r="AX36">
        <v>1</v>
      </c>
      <c r="AY36">
        <v>1</v>
      </c>
      <c r="BB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J36">
        <v>1</v>
      </c>
      <c r="BK36">
        <v>1</v>
      </c>
      <c r="BL36">
        <v>1</v>
      </c>
      <c r="BM36">
        <v>1</v>
      </c>
    </row>
    <row r="37" spans="1:68" x14ac:dyDescent="0.25">
      <c r="A37" s="8" t="s">
        <v>65</v>
      </c>
      <c r="C37">
        <v>1</v>
      </c>
      <c r="D37">
        <v>1</v>
      </c>
      <c r="E37">
        <v>1</v>
      </c>
      <c r="G37">
        <v>1</v>
      </c>
      <c r="H37">
        <v>1</v>
      </c>
      <c r="I37">
        <v>1</v>
      </c>
      <c r="J37">
        <v>1</v>
      </c>
      <c r="L37">
        <v>1</v>
      </c>
      <c r="N37">
        <v>1</v>
      </c>
      <c r="O37">
        <v>1</v>
      </c>
      <c r="T37">
        <v>1</v>
      </c>
      <c r="V37">
        <v>1</v>
      </c>
      <c r="X37">
        <v>1</v>
      </c>
      <c r="AC37">
        <v>1</v>
      </c>
      <c r="AD37">
        <v>1</v>
      </c>
      <c r="AG37">
        <v>1</v>
      </c>
      <c r="AN37">
        <v>1</v>
      </c>
      <c r="AS37">
        <v>1</v>
      </c>
      <c r="AU37">
        <v>1</v>
      </c>
      <c r="AV37">
        <v>1</v>
      </c>
      <c r="AW37">
        <v>1</v>
      </c>
      <c r="BA37">
        <v>1</v>
      </c>
      <c r="BC37">
        <v>1</v>
      </c>
      <c r="BD37">
        <v>1</v>
      </c>
      <c r="BI37">
        <v>1</v>
      </c>
      <c r="BL37">
        <v>1</v>
      </c>
      <c r="BN37">
        <v>1</v>
      </c>
      <c r="BP37">
        <v>1</v>
      </c>
    </row>
    <row r="38" spans="1:68" x14ac:dyDescent="0.25">
      <c r="A38" s="8" t="s">
        <v>66</v>
      </c>
      <c r="C38">
        <v>1</v>
      </c>
      <c r="G38">
        <v>1</v>
      </c>
      <c r="H38">
        <v>1</v>
      </c>
      <c r="I38">
        <v>1</v>
      </c>
      <c r="J38">
        <v>1</v>
      </c>
      <c r="N38">
        <v>1</v>
      </c>
      <c r="P38">
        <v>1</v>
      </c>
      <c r="T38">
        <v>1</v>
      </c>
      <c r="U38">
        <v>1</v>
      </c>
      <c r="AM38">
        <v>1</v>
      </c>
      <c r="AU38">
        <v>1</v>
      </c>
      <c r="AZ38">
        <v>1</v>
      </c>
      <c r="BC38">
        <v>1</v>
      </c>
      <c r="BF38">
        <v>1</v>
      </c>
      <c r="BP38">
        <v>1</v>
      </c>
    </row>
    <row r="39" spans="1:68" x14ac:dyDescent="0.25">
      <c r="A39" s="8" t="s">
        <v>67</v>
      </c>
      <c r="D39">
        <v>1</v>
      </c>
      <c r="J39">
        <v>1</v>
      </c>
      <c r="Q39">
        <v>1</v>
      </c>
      <c r="R39">
        <v>1</v>
      </c>
      <c r="V39">
        <v>1</v>
      </c>
      <c r="AP39">
        <v>1</v>
      </c>
      <c r="BG39">
        <v>1</v>
      </c>
      <c r="BI39">
        <v>1</v>
      </c>
      <c r="BL39">
        <v>1</v>
      </c>
      <c r="BN39">
        <v>1</v>
      </c>
    </row>
    <row r="40" spans="1:68" x14ac:dyDescent="0.25">
      <c r="A40" s="8" t="s">
        <v>68</v>
      </c>
      <c r="D40">
        <v>1</v>
      </c>
      <c r="F40">
        <v>1</v>
      </c>
      <c r="J40">
        <v>1</v>
      </c>
      <c r="K40">
        <v>1</v>
      </c>
      <c r="Q40">
        <v>1</v>
      </c>
      <c r="T40">
        <v>1</v>
      </c>
      <c r="AC40">
        <v>1</v>
      </c>
      <c r="AG40">
        <v>1</v>
      </c>
      <c r="AL40">
        <v>1</v>
      </c>
      <c r="BI40">
        <v>1</v>
      </c>
      <c r="BL40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Classi</vt:lpstr>
      <vt:lpstr>Skills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Sveva Valguarnera</dc:creator>
  <cp:lastModifiedBy>Sveva Valguarnera</cp:lastModifiedBy>
  <dcterms:created xsi:type="dcterms:W3CDTF">2021-04-19T09:53:07Z</dcterms:created>
  <dcterms:modified xsi:type="dcterms:W3CDTF">2021-05-02T12:06:56Z</dcterms:modified>
</cp:coreProperties>
</file>